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5.06 Tækniþróunarsjóður\5.06.05 Umsóknir\Matblöð\2016 vor vinnusvæði\"/>
    </mc:Choice>
  </mc:AlternateContent>
  <bookViews>
    <workbookView xWindow="90" yWindow="30" windowWidth="15120" windowHeight="8460" tabRatio="912"/>
  </bookViews>
  <sheets>
    <sheet name="Forsíða" sheetId="1" r:id="rId1"/>
    <sheet name="Kostnaður verkáætlunar" sheetId="2" r:id="rId2"/>
    <sheet name="Yfirlit" sheetId="3" r:id="rId3"/>
    <sheet name="Rekstur" sheetId="4" r:id="rId4"/>
    <sheet name="Forsendur Veltu" sheetId="5" r:id="rId5"/>
    <sheet name="Innlend verðmæti" sheetId="6" r:id="rId6"/>
    <sheet name="Forsendur Innl.verðm." sheetId="7" r:id="rId7"/>
    <sheet name="Verðmæti á núvirði" sheetId="8" r:id="rId8"/>
  </sheets>
  <definedNames>
    <definedName name="_xlnm.Print_Titles" localSheetId="1">'Kostnaður verkáætlunar'!$A:$A</definedName>
    <definedName name="Vextir" localSheetId="3">Rekstur!$E$35</definedName>
    <definedName name="Vextir">'Innlend verðmæti'!$E$12</definedName>
    <definedName name="Z_69C47522_638A_43C6_B553_13CB2251FD88_.wvu.Cols" localSheetId="5" hidden="1">'Innlend verðmæti'!$L:$U</definedName>
    <definedName name="Z_69C47522_638A_43C6_B553_13CB2251FD88_.wvu.Cols" localSheetId="3" hidden="1">Rekstur!$L:$U</definedName>
    <definedName name="Z_69C47522_638A_43C6_B553_13CB2251FD88_.wvu.Cols" localSheetId="2" hidden="1">Yfirlit!$H:$L</definedName>
    <definedName name="Z_69C47522_638A_43C6_B553_13CB2251FD88_.wvu.PrintTitles" localSheetId="1" hidden="1">'Kostnaður verkáætlunar'!$A:$A</definedName>
  </definedNames>
  <calcPr calcId="162913"/>
  <customWorkbookViews>
    <customWorkbookView name="Björn V. Ágústsson - Personal View" guid="{69C47522-638A-43C6-B553-13CB2251FD88}" mergeInterval="0" personalView="1" maximized="1" windowWidth="1020" windowHeight="443" tabRatio="912" activeSheetId="2"/>
  </customWorkbookViews>
</workbook>
</file>

<file path=xl/calcChain.xml><?xml version="1.0" encoding="utf-8"?>
<calcChain xmlns="http://schemas.openxmlformats.org/spreadsheetml/2006/main">
  <c r="AF25" i="2" l="1"/>
  <c r="V19" i="2"/>
  <c r="AF19" i="2"/>
  <c r="U7" i="2"/>
  <c r="V6" i="6" l="1"/>
  <c r="V7" i="6"/>
  <c r="V8" i="6"/>
  <c r="V27" i="4"/>
  <c r="V28" i="4"/>
  <c r="V22" i="4"/>
  <c r="V23" i="4"/>
  <c r="V24" i="4"/>
  <c r="V13" i="4"/>
  <c r="V14" i="4"/>
  <c r="V15" i="4"/>
  <c r="V16" i="4"/>
  <c r="V17" i="4"/>
  <c r="V18" i="4"/>
  <c r="V19" i="4"/>
  <c r="V6" i="4"/>
  <c r="V7" i="4"/>
  <c r="V8" i="4"/>
  <c r="Z44" i="2" l="1"/>
  <c r="AB44" i="2"/>
  <c r="AD44" i="2"/>
  <c r="X44" i="2"/>
  <c r="Z40" i="2"/>
  <c r="AB40" i="2"/>
  <c r="AD40" i="2"/>
  <c r="X40" i="2"/>
  <c r="Z34" i="2"/>
  <c r="AB34" i="2"/>
  <c r="AD34" i="2"/>
  <c r="X34" i="2"/>
  <c r="Z28" i="2"/>
  <c r="AB28" i="2"/>
  <c r="AD28" i="2"/>
  <c r="X28" i="2"/>
  <c r="X22" i="2"/>
  <c r="Z22" i="2"/>
  <c r="AB22" i="2"/>
  <c r="AD22" i="2"/>
  <c r="AE8" i="2"/>
  <c r="AE9" i="2"/>
  <c r="AE10" i="2"/>
  <c r="AE11" i="2"/>
  <c r="AE12" i="2"/>
  <c r="AE13" i="2"/>
  <c r="AE14" i="2"/>
  <c r="AE15" i="2"/>
  <c r="AC8" i="2"/>
  <c r="AC9" i="2"/>
  <c r="AC10" i="2"/>
  <c r="AC11" i="2"/>
  <c r="AC12" i="2"/>
  <c r="AC13" i="2"/>
  <c r="AC14" i="2"/>
  <c r="AC15" i="2"/>
  <c r="AA8" i="2"/>
  <c r="AA9" i="2"/>
  <c r="AA10" i="2"/>
  <c r="AA11" i="2"/>
  <c r="AA12" i="2"/>
  <c r="AA13" i="2"/>
  <c r="AA14" i="2"/>
  <c r="AA15" i="2"/>
  <c r="Y8" i="2"/>
  <c r="AF8" i="2" s="1"/>
  <c r="Y9" i="2"/>
  <c r="AF9" i="2" s="1"/>
  <c r="Y10" i="2"/>
  <c r="AF10" i="2" s="1"/>
  <c r="Y11" i="2"/>
  <c r="AF11" i="2" s="1"/>
  <c r="Y12" i="2"/>
  <c r="AF12" i="2" s="1"/>
  <c r="Y13" i="2"/>
  <c r="AF13" i="2" s="1"/>
  <c r="Y14" i="2"/>
  <c r="AF14" i="2" s="1"/>
  <c r="Y15" i="2"/>
  <c r="AF15" i="2" s="1"/>
  <c r="AE7" i="2"/>
  <c r="AC7" i="2"/>
  <c r="AA7" i="2"/>
  <c r="Y7" i="2"/>
  <c r="AF7" i="2" s="1"/>
  <c r="T44" i="2"/>
  <c r="R44" i="2"/>
  <c r="P44" i="2"/>
  <c r="N44" i="2"/>
  <c r="T40" i="2"/>
  <c r="R40" i="2"/>
  <c r="P40" i="2"/>
  <c r="N40" i="2"/>
  <c r="T34" i="2"/>
  <c r="R34" i="2"/>
  <c r="P34" i="2"/>
  <c r="N34" i="2"/>
  <c r="T28" i="2"/>
  <c r="R28" i="2"/>
  <c r="P28" i="2"/>
  <c r="N28" i="2"/>
  <c r="T22" i="2"/>
  <c r="R22" i="2"/>
  <c r="P22" i="2"/>
  <c r="N22" i="2"/>
  <c r="V43" i="2"/>
  <c r="V38" i="2"/>
  <c r="V39" i="2"/>
  <c r="V37" i="2"/>
  <c r="V32" i="2"/>
  <c r="V33" i="2"/>
  <c r="V31" i="2"/>
  <c r="V26" i="2"/>
  <c r="V27" i="2"/>
  <c r="V25" i="2"/>
  <c r="V20" i="2"/>
  <c r="V21" i="2"/>
  <c r="O8" i="2"/>
  <c r="O9" i="2"/>
  <c r="O10" i="2"/>
  <c r="O11" i="2"/>
  <c r="O12" i="2"/>
  <c r="O13" i="2"/>
  <c r="O14" i="2"/>
  <c r="O15" i="2"/>
  <c r="Q8" i="2"/>
  <c r="Q9" i="2"/>
  <c r="Q10" i="2"/>
  <c r="Q11" i="2"/>
  <c r="Q12" i="2"/>
  <c r="Q13" i="2"/>
  <c r="Q14" i="2"/>
  <c r="Q15" i="2"/>
  <c r="S8" i="2"/>
  <c r="S9" i="2"/>
  <c r="S10" i="2"/>
  <c r="S11" i="2"/>
  <c r="S12" i="2"/>
  <c r="S13" i="2"/>
  <c r="S14" i="2"/>
  <c r="S15" i="2"/>
  <c r="U8" i="2"/>
  <c r="U9" i="2"/>
  <c r="U10" i="2"/>
  <c r="U11" i="2"/>
  <c r="U12" i="2"/>
  <c r="U13" i="2"/>
  <c r="U14" i="2"/>
  <c r="U15" i="2"/>
  <c r="S7" i="2"/>
  <c r="Q7" i="2"/>
  <c r="O7" i="2"/>
  <c r="V7" i="2" s="1"/>
  <c r="F44" i="2"/>
  <c r="H44" i="2"/>
  <c r="J44" i="2"/>
  <c r="D44" i="2"/>
  <c r="F40" i="2"/>
  <c r="H40" i="2"/>
  <c r="J40" i="2"/>
  <c r="D40" i="2"/>
  <c r="F34" i="2"/>
  <c r="H34" i="2"/>
  <c r="J34" i="2"/>
  <c r="D34" i="2"/>
  <c r="F28" i="2"/>
  <c r="H28" i="2"/>
  <c r="J28" i="2"/>
  <c r="D28" i="2"/>
  <c r="F22" i="2"/>
  <c r="H22" i="2"/>
  <c r="J22" i="2"/>
  <c r="D22" i="2"/>
  <c r="K8" i="2"/>
  <c r="K9" i="2"/>
  <c r="K10" i="2"/>
  <c r="K11" i="2"/>
  <c r="K12" i="2"/>
  <c r="K13" i="2"/>
  <c r="K14" i="2"/>
  <c r="K15" i="2"/>
  <c r="I8" i="2"/>
  <c r="I9" i="2"/>
  <c r="I10" i="2"/>
  <c r="I11" i="2"/>
  <c r="I12" i="2"/>
  <c r="I13" i="2"/>
  <c r="I14" i="2"/>
  <c r="I15" i="2"/>
  <c r="G8" i="2"/>
  <c r="G9" i="2"/>
  <c r="G10" i="2"/>
  <c r="G11" i="2"/>
  <c r="G12" i="2"/>
  <c r="G13" i="2"/>
  <c r="G14" i="2"/>
  <c r="G15" i="2"/>
  <c r="E8" i="2"/>
  <c r="L8" i="2" s="1"/>
  <c r="E9" i="2"/>
  <c r="E10" i="2"/>
  <c r="E11" i="2"/>
  <c r="L11" i="2" s="1"/>
  <c r="E12" i="2"/>
  <c r="L12" i="2" s="1"/>
  <c r="E13" i="2"/>
  <c r="L13" i="2" s="1"/>
  <c r="E14" i="2"/>
  <c r="L14" i="2" s="1"/>
  <c r="E15" i="2"/>
  <c r="K7" i="2"/>
  <c r="I7" i="2"/>
  <c r="G7" i="2"/>
  <c r="E7" i="2"/>
  <c r="L43" i="2"/>
  <c r="L39" i="2"/>
  <c r="L38" i="2"/>
  <c r="L37" i="2"/>
  <c r="L33" i="2"/>
  <c r="L32" i="2"/>
  <c r="L31" i="2"/>
  <c r="L26" i="2"/>
  <c r="L27" i="2"/>
  <c r="L25" i="2"/>
  <c r="L20" i="2"/>
  <c r="L21" i="2"/>
  <c r="L19" i="2"/>
  <c r="L15" i="2" l="1"/>
  <c r="L10" i="2"/>
  <c r="L9" i="2"/>
  <c r="V15" i="2"/>
  <c r="V11" i="2"/>
  <c r="V14" i="2"/>
  <c r="V13" i="2"/>
  <c r="V9" i="2"/>
  <c r="V28" i="2"/>
  <c r="V34" i="2"/>
  <c r="V10" i="2"/>
  <c r="V12" i="2"/>
  <c r="V8" i="2"/>
  <c r="V40" i="2"/>
  <c r="L7" i="2"/>
  <c r="AH7" i="2" s="1"/>
  <c r="V22" i="2"/>
  <c r="N7" i="3" s="1"/>
  <c r="G16" i="2"/>
  <c r="G46" i="2" s="1"/>
  <c r="I16" i="2"/>
  <c r="I46" i="2" s="1"/>
  <c r="K16" i="2"/>
  <c r="K46" i="2" s="1"/>
  <c r="E16" i="2"/>
  <c r="E46" i="2" s="1"/>
  <c r="L44" i="2"/>
  <c r="L40" i="2"/>
  <c r="L34" i="2"/>
  <c r="L28" i="2"/>
  <c r="L22" i="2"/>
  <c r="V16" i="2" l="1"/>
  <c r="L16" i="2"/>
  <c r="B20" i="4"/>
  <c r="B9" i="4"/>
  <c r="F20" i="4"/>
  <c r="F25" i="4"/>
  <c r="F29" i="4"/>
  <c r="G20" i="4"/>
  <c r="G25" i="4"/>
  <c r="G29" i="4"/>
  <c r="H20" i="4"/>
  <c r="H25" i="4"/>
  <c r="H29" i="4"/>
  <c r="I20" i="4"/>
  <c r="I25" i="4"/>
  <c r="I29" i="4"/>
  <c r="J20" i="4"/>
  <c r="J25" i="4"/>
  <c r="J29" i="4"/>
  <c r="K20" i="4"/>
  <c r="K25" i="4"/>
  <c r="K29" i="4"/>
  <c r="L20" i="4"/>
  <c r="L25" i="4"/>
  <c r="L29" i="4"/>
  <c r="M20" i="4"/>
  <c r="M25" i="4"/>
  <c r="M29" i="4"/>
  <c r="N20" i="4"/>
  <c r="N25" i="4"/>
  <c r="N29" i="4"/>
  <c r="O20" i="4"/>
  <c r="O25" i="4"/>
  <c r="O29" i="4"/>
  <c r="P20" i="4"/>
  <c r="P25" i="4"/>
  <c r="P29" i="4"/>
  <c r="Q20" i="4"/>
  <c r="Q25" i="4"/>
  <c r="Q29" i="4"/>
  <c r="R20" i="4"/>
  <c r="R25" i="4"/>
  <c r="R29" i="4"/>
  <c r="S20" i="4"/>
  <c r="S25" i="4"/>
  <c r="S29" i="4"/>
  <c r="T20" i="4"/>
  <c r="T25" i="4"/>
  <c r="T29" i="4"/>
  <c r="U20" i="4"/>
  <c r="U25" i="4"/>
  <c r="U29" i="4"/>
  <c r="B29" i="4"/>
  <c r="C29" i="4"/>
  <c r="D29" i="4"/>
  <c r="E29" i="4"/>
  <c r="B25" i="4"/>
  <c r="C25" i="4"/>
  <c r="D25" i="4"/>
  <c r="E25" i="4"/>
  <c r="C20" i="4"/>
  <c r="C31" i="4" s="1"/>
  <c r="D20" i="4"/>
  <c r="E20" i="4"/>
  <c r="P9" i="4"/>
  <c r="U9" i="4"/>
  <c r="T9" i="4"/>
  <c r="S9" i="4"/>
  <c r="R9" i="4"/>
  <c r="Q9" i="4"/>
  <c r="O9" i="4"/>
  <c r="N9" i="4"/>
  <c r="M9" i="4"/>
  <c r="L9" i="4"/>
  <c r="U9" i="6"/>
  <c r="T9" i="6"/>
  <c r="S9" i="6"/>
  <c r="R9" i="6"/>
  <c r="Q9" i="6"/>
  <c r="P9" i="6"/>
  <c r="O9" i="6"/>
  <c r="N9" i="6"/>
  <c r="M9" i="6"/>
  <c r="L9" i="6"/>
  <c r="M22" i="3"/>
  <c r="D18" i="3"/>
  <c r="K9" i="6"/>
  <c r="J9" i="6"/>
  <c r="I9" i="6"/>
  <c r="H9" i="6"/>
  <c r="G9" i="6"/>
  <c r="F9" i="6"/>
  <c r="E9" i="6"/>
  <c r="H12" i="6" s="1"/>
  <c r="E5" i="8" s="1"/>
  <c r="D9" i="6"/>
  <c r="C9" i="6"/>
  <c r="B9" i="6"/>
  <c r="AF39" i="2"/>
  <c r="AF38" i="2"/>
  <c r="AF37" i="2"/>
  <c r="AF33" i="2"/>
  <c r="AF32" i="2"/>
  <c r="AF31" i="2"/>
  <c r="AF27" i="2"/>
  <c r="AF26" i="2"/>
  <c r="AF21" i="2"/>
  <c r="AF20" i="2"/>
  <c r="AF22" i="2" s="1"/>
  <c r="AE16" i="2"/>
  <c r="AD46" i="2" s="1"/>
  <c r="AC16" i="2"/>
  <c r="AB46" i="2" s="1"/>
  <c r="AA16" i="2"/>
  <c r="Z46" i="2" s="1"/>
  <c r="Y16" i="2"/>
  <c r="X46" i="2" s="1"/>
  <c r="U16" i="2"/>
  <c r="T46" i="2" s="1"/>
  <c r="S16" i="2"/>
  <c r="R46" i="2" s="1"/>
  <c r="Q16" i="2"/>
  <c r="P46" i="2" s="1"/>
  <c r="O16" i="2"/>
  <c r="N46" i="2" s="1"/>
  <c r="K9" i="4"/>
  <c r="J9" i="4"/>
  <c r="I9" i="4"/>
  <c r="H9" i="4"/>
  <c r="G9" i="4"/>
  <c r="F9" i="4"/>
  <c r="E9" i="4"/>
  <c r="D9" i="4"/>
  <c r="C9" i="4"/>
  <c r="I25" i="3"/>
  <c r="J25" i="3"/>
  <c r="K25" i="3"/>
  <c r="I18" i="3"/>
  <c r="J18" i="3"/>
  <c r="K18" i="3"/>
  <c r="I12" i="3"/>
  <c r="J12" i="3"/>
  <c r="K12" i="3"/>
  <c r="K19" i="3" s="1"/>
  <c r="K20" i="3" s="1"/>
  <c r="H25" i="3"/>
  <c r="H18" i="3"/>
  <c r="H12" i="3"/>
  <c r="H19" i="3" s="1"/>
  <c r="H20" i="3" s="1"/>
  <c r="F12" i="3"/>
  <c r="E12" i="3"/>
  <c r="L12" i="3"/>
  <c r="L18" i="3"/>
  <c r="O18" i="3"/>
  <c r="O25" i="3"/>
  <c r="M24" i="3"/>
  <c r="L25" i="3"/>
  <c r="E25" i="3"/>
  <c r="M23" i="3"/>
  <c r="N25" i="3"/>
  <c r="G25" i="3"/>
  <c r="F25" i="3"/>
  <c r="D25" i="3"/>
  <c r="M17" i="3"/>
  <c r="M16" i="3"/>
  <c r="M15" i="3"/>
  <c r="N18" i="3"/>
  <c r="M11" i="3"/>
  <c r="M10" i="3"/>
  <c r="M9" i="3"/>
  <c r="M8" i="3"/>
  <c r="M7" i="3"/>
  <c r="D12" i="3"/>
  <c r="G12" i="3"/>
  <c r="G19" i="3" s="1"/>
  <c r="G20" i="3" s="1"/>
  <c r="F18" i="3"/>
  <c r="E18" i="3"/>
  <c r="G18" i="3"/>
  <c r="M6" i="3"/>
  <c r="M14" i="3"/>
  <c r="I19" i="3" l="1"/>
  <c r="I20" i="3" s="1"/>
  <c r="E31" i="4"/>
  <c r="E33" i="4" s="1"/>
  <c r="M18" i="3"/>
  <c r="E19" i="3"/>
  <c r="E20" i="3" s="1"/>
  <c r="AF40" i="2"/>
  <c r="D31" i="4"/>
  <c r="V25" i="4"/>
  <c r="AF43" i="2"/>
  <c r="AF28" i="2"/>
  <c r="AF34" i="2"/>
  <c r="AF16" i="2"/>
  <c r="L46" i="2"/>
  <c r="M12" i="3" s="1"/>
  <c r="J19" i="3"/>
  <c r="J20" i="3" s="1"/>
  <c r="AH38" i="2"/>
  <c r="AH39" i="2"/>
  <c r="AH10" i="2"/>
  <c r="AH31" i="2"/>
  <c r="AH9" i="2"/>
  <c r="AH11" i="2"/>
  <c r="AH12" i="2"/>
  <c r="AH13" i="2"/>
  <c r="O9" i="3"/>
  <c r="AH14" i="2"/>
  <c r="AH32" i="2"/>
  <c r="AH33" i="2"/>
  <c r="N6" i="3"/>
  <c r="AH19" i="2"/>
  <c r="AH20" i="2"/>
  <c r="O7" i="3"/>
  <c r="AH26" i="2"/>
  <c r="N8" i="3"/>
  <c r="D33" i="4"/>
  <c r="R31" i="4"/>
  <c r="N31" i="4"/>
  <c r="N33" i="4" s="1"/>
  <c r="J31" i="4"/>
  <c r="C33" i="4"/>
  <c r="F31" i="4"/>
  <c r="F33" i="4" s="1"/>
  <c r="L19" i="3"/>
  <c r="L20" i="3" s="1"/>
  <c r="F19" i="3"/>
  <c r="F20" i="3" s="1"/>
  <c r="S31" i="4"/>
  <c r="S33" i="4" s="1"/>
  <c r="O31" i="4"/>
  <c r="O33" i="4" s="1"/>
  <c r="K31" i="4"/>
  <c r="K33" i="4" s="1"/>
  <c r="G31" i="4"/>
  <c r="G33" i="4" s="1"/>
  <c r="H35" i="4"/>
  <c r="E3" i="8" s="1"/>
  <c r="V9" i="4"/>
  <c r="D19" i="3"/>
  <c r="D20" i="3" s="1"/>
  <c r="M25" i="3"/>
  <c r="J33" i="4"/>
  <c r="AH25" i="2"/>
  <c r="N9" i="3"/>
  <c r="R33" i="4"/>
  <c r="V9" i="6"/>
  <c r="T31" i="4"/>
  <c r="T33" i="4" s="1"/>
  <c r="P31" i="4"/>
  <c r="P33" i="4" s="1"/>
  <c r="L31" i="4"/>
  <c r="L33" i="4" s="1"/>
  <c r="H31" i="4"/>
  <c r="H33" i="4" s="1"/>
  <c r="B31" i="4"/>
  <c r="H37" i="4"/>
  <c r="V20" i="4"/>
  <c r="AH8" i="2"/>
  <c r="AH15" i="2"/>
  <c r="AH21" i="2"/>
  <c r="AH27" i="2"/>
  <c r="AH37" i="2"/>
  <c r="V29" i="4"/>
  <c r="U31" i="4"/>
  <c r="U33" i="4" s="1"/>
  <c r="Q31" i="4"/>
  <c r="Q33" i="4" s="1"/>
  <c r="M31" i="4"/>
  <c r="M33" i="4" s="1"/>
  <c r="I31" i="4"/>
  <c r="I33" i="4" s="1"/>
  <c r="M19" i="3" l="1"/>
  <c r="M20" i="3" s="1"/>
  <c r="AH22" i="2"/>
  <c r="AH34" i="2"/>
  <c r="O8" i="3"/>
  <c r="AH28" i="2"/>
  <c r="V31" i="4"/>
  <c r="B33" i="4"/>
  <c r="H36" i="4" s="1"/>
  <c r="AF44" i="2"/>
  <c r="O11" i="3" s="1"/>
  <c r="O10" i="3"/>
  <c r="AH40" i="2"/>
  <c r="O6" i="3"/>
  <c r="AH16" i="2"/>
  <c r="V33" i="4"/>
  <c r="V44" i="2"/>
  <c r="N11" i="3" s="1"/>
  <c r="N10" i="3"/>
  <c r="AF46" i="2" l="1"/>
  <c r="N12" i="3"/>
  <c r="N19" i="3" s="1"/>
  <c r="N20" i="3" s="1"/>
  <c r="AH44" i="2"/>
  <c r="AH46" i="2" s="1"/>
  <c r="V46" i="2"/>
  <c r="O12" i="3"/>
  <c r="O19" i="3" s="1"/>
  <c r="O20" i="3" s="1"/>
  <c r="AH43" i="2"/>
</calcChain>
</file>

<file path=xl/sharedStrings.xml><?xml version="1.0" encoding="utf-8"?>
<sst xmlns="http://schemas.openxmlformats.org/spreadsheetml/2006/main" count="237" uniqueCount="134">
  <si>
    <t xml:space="preserve">Kostnaðarliðir </t>
  </si>
  <si>
    <t>2. ums.</t>
  </si>
  <si>
    <t>3. ums.</t>
  </si>
  <si>
    <t>4. ums.</t>
  </si>
  <si>
    <t>Samtals 1. árið:</t>
  </si>
  <si>
    <t>Áætlun f. síðari ár</t>
  </si>
  <si>
    <t>¯</t>
  </si>
  <si>
    <t>Laun og launatengd gjöld:</t>
  </si>
  <si>
    <t>Rekstrarvörur, efni o.fl.:</t>
  </si>
  <si>
    <t>Aðkeypt þjónusta:</t>
  </si>
  <si>
    <t>Ferðir og fundir:</t>
  </si>
  <si>
    <t>Eigið framlag (aðstaða, laun):</t>
  </si>
  <si>
    <t xml:space="preserve">Greiðslur til verkefnisins: </t>
  </si>
  <si>
    <t>Mann-mán.</t>
  </si>
  <si>
    <t>Alls</t>
  </si>
  <si>
    <t>Sérfræðingar:</t>
  </si>
  <si>
    <t>Aðstoðarfólk:</t>
  </si>
  <si>
    <t>Annað:</t>
  </si>
  <si>
    <t>Alls:</t>
  </si>
  <si>
    <t>Afskriftir áhalda og og tækja:</t>
  </si>
  <si>
    <t xml:space="preserve">Samrekstur og aðstaða:     </t>
  </si>
  <si>
    <r>
      <t xml:space="preserve">Fjármögnunarliðir </t>
    </r>
    <r>
      <rPr>
        <sz val="11"/>
        <color indexed="8"/>
        <rFont val="Symbol"/>
        <family val="1"/>
        <charset val="2"/>
      </rPr>
      <t>¯</t>
    </r>
  </si>
  <si>
    <t>Áætlun síðari ára</t>
  </si>
  <si>
    <t>C:  Sótt um til TÞS:</t>
  </si>
  <si>
    <t>5. ums.</t>
  </si>
  <si>
    <t xml:space="preserve">Framlag annarra, þá hverra: </t>
  </si>
  <si>
    <t xml:space="preserve">Upphafsstafir:  </t>
  </si>
  <si>
    <t>A:  Viðurkenndur kostn.:</t>
  </si>
  <si>
    <t>B:  Fjármögnun samtals:</t>
  </si>
  <si>
    <t>Hlutfall (C/A):</t>
  </si>
  <si>
    <t>Mannafli:</t>
  </si>
  <si>
    <t>6. ums.</t>
  </si>
  <si>
    <t>7. ums.</t>
  </si>
  <si>
    <t>8. ums.</t>
  </si>
  <si>
    <t>Ár</t>
  </si>
  <si>
    <t>Samtals</t>
  </si>
  <si>
    <t>Samtals         öll árin</t>
  </si>
  <si>
    <t>Sérfræðingur</t>
  </si>
  <si>
    <t>Aðstoðarmaður</t>
  </si>
  <si>
    <t>Annað</t>
  </si>
  <si>
    <t xml:space="preserve">Samtals </t>
  </si>
  <si>
    <t>Rekstrarvörur</t>
  </si>
  <si>
    <t>a</t>
  </si>
  <si>
    <t>b</t>
  </si>
  <si>
    <t>c</t>
  </si>
  <si>
    <t>Rekstrarvörur, efni o.fl.</t>
  </si>
  <si>
    <t>Aðkeypt þjónusta</t>
  </si>
  <si>
    <t>Ferðir og fundir</t>
  </si>
  <si>
    <t>Afskriftir áhalda og tækja</t>
  </si>
  <si>
    <t>Samrekstur og aðstaða</t>
  </si>
  <si>
    <t>Samtals kostnaður</t>
  </si>
  <si>
    <t>Launakostnaður</t>
  </si>
  <si>
    <t>Ferðakostnaður</t>
  </si>
  <si>
    <t>Afskriftir</t>
  </si>
  <si>
    <t>Fjármagnkostnaður</t>
  </si>
  <si>
    <t>Vaxtagjöld</t>
  </si>
  <si>
    <t>Vaxtatekjur</t>
  </si>
  <si>
    <t>Hagnaður/tap fyrir skatta</t>
  </si>
  <si>
    <t>Samtals tekjur</t>
  </si>
  <si>
    <t>Samtals gjöld</t>
  </si>
  <si>
    <t>Velta á núvirði</t>
  </si>
  <si>
    <t>ársvextir</t>
  </si>
  <si>
    <t>Hagnaður/tap á núvirði</t>
  </si>
  <si>
    <t>Annar kostnaður</t>
  </si>
  <si>
    <t>Markaðs og sölukostn.</t>
  </si>
  <si>
    <t>(Allar tölur í þús. króna)</t>
  </si>
  <si>
    <t>Kostnaður á núvirði</t>
  </si>
  <si>
    <t>Þróunar- og framleiðslukostn.</t>
  </si>
  <si>
    <t>Aðstaða</t>
  </si>
  <si>
    <t>Verðmæti fyrir notendur</t>
  </si>
  <si>
    <t>Afurð 1</t>
  </si>
  <si>
    <t>Afurð 2</t>
  </si>
  <si>
    <t>Afurð 3</t>
  </si>
  <si>
    <t>Kostnaðaráætlun</t>
  </si>
  <si>
    <t>Heiti verkefnis</t>
  </si>
  <si>
    <t>Verkefnisstjóri</t>
  </si>
  <si>
    <t>Nafn félags</t>
  </si>
  <si>
    <t>Að öllu jöfnu er rekstraráætlun miðuð við 10 ár, en það má lengja töfluna (velja 2 efst í vinstra horni) og bæta við allt að 10 árum. Þetta á einkum við þar sem um langtíma verkefni er að ræða og tekjur ekki fyrirsjánlegar á næstu árum. Ár 1 er fyrsta stuðningsár verkefnisins hjá Tækniþróunarsjóði. Allar tölur í þús. króna.</t>
  </si>
  <si>
    <r>
      <rPr>
        <i/>
        <vertAlign val="superscript"/>
        <sz val="11"/>
        <color theme="1"/>
        <rFont val="Calibri"/>
        <family val="2"/>
        <scheme val="minor"/>
      </rPr>
      <t>2</t>
    </r>
    <r>
      <rPr>
        <i/>
        <sz val="11"/>
        <color theme="1"/>
        <rFont val="Calibri"/>
        <family val="2"/>
        <scheme val="minor"/>
      </rPr>
      <t>Notið þær raðir sem við á. Það er ekki nauðsynlegt að fylla út í allar reiti.</t>
    </r>
  </si>
  <si>
    <t>Rekstraráætlun</t>
  </si>
  <si>
    <t>Dæmi um líftímakrúfu</t>
  </si>
  <si>
    <t>Ár 2</t>
  </si>
  <si>
    <t>Ár 3</t>
  </si>
  <si>
    <t xml:space="preserve">Hafa ber í huga við útreikning á veltu að líftími vöru fer að öllu jöfnu eftir þessari kúrfu →     En aðalatriðið er að gera vel grein fyrir forsendum og hvernig tekjur þróast á tímabilinu. Veltan er reiknuð til núvirðis, sbr. "Rekstur" og "Lykiltölur" og er hún sett inn í rafræna skráningu á umsókn. </t>
  </si>
  <si>
    <t>Innlend verðmæti</t>
  </si>
  <si>
    <r>
      <t>Afurð 1</t>
    </r>
    <r>
      <rPr>
        <vertAlign val="superscript"/>
        <sz val="11"/>
        <color theme="1"/>
        <rFont val="Calibri"/>
        <family val="2"/>
        <scheme val="minor"/>
      </rPr>
      <t>2</t>
    </r>
  </si>
  <si>
    <r>
      <rPr>
        <i/>
        <vertAlign val="superscript"/>
        <sz val="11"/>
        <color theme="1"/>
        <rFont val="Calibri"/>
        <family val="2"/>
        <scheme val="minor"/>
      </rPr>
      <t>1</t>
    </r>
    <r>
      <rPr>
        <i/>
        <sz val="11"/>
        <color theme="1"/>
        <rFont val="Calibri"/>
        <family val="2"/>
        <scheme val="minor"/>
      </rPr>
      <t>Hér er verið að stilla upp virði fyrir notendur (tekjuauki og/eða sparnaður). Að öllu jöfnu er miðað við 10 ár en það má lengja töfluna (velja 2 efst í vinstra horni) og bæta við allt að 10 árum. Þetta á einkum við þar sem um langtíma verkefni er að ræða og tekjur (sbr. rekstur) ekki fyrirsjánlegar á næstu árum. Ár 1 er fyrsta stuðningsár verkefnisins hjá Tækniþróunarsjóði.</t>
    </r>
    <r>
      <rPr>
        <b/>
        <i/>
        <sz val="11"/>
        <color theme="1"/>
        <rFont val="Calibri"/>
        <family val="2"/>
        <scheme val="minor"/>
      </rPr>
      <t xml:space="preserve"> Allar tölur í þús. króna.</t>
    </r>
  </si>
  <si>
    <t>Athugasemdir</t>
  </si>
  <si>
    <t>Útskýringar á veltumarkmiðum</t>
  </si>
  <si>
    <t>Setjið fram tekjumódelið í útreikningum á veltumarkmiðum</t>
  </si>
  <si>
    <t>Útskýringar á innlendum verðmætum</t>
  </si>
  <si>
    <t>Setjið fram forsendur fyrir útreikningum á innlendum verðmætum</t>
  </si>
  <si>
    <t>Mannmánuðir</t>
  </si>
  <si>
    <r>
      <t xml:space="preserve">Athugið að skyggðu svæðin eru til útreikninga, </t>
    </r>
    <r>
      <rPr>
        <b/>
        <i/>
        <sz val="11"/>
        <color theme="1"/>
        <rFont val="Calibri"/>
        <family val="2"/>
        <scheme val="minor"/>
      </rPr>
      <t>ekki breyta formúlum í þeim reitum</t>
    </r>
    <r>
      <rPr>
        <i/>
        <sz val="11"/>
        <color theme="1"/>
        <rFont val="Calibri"/>
        <family val="2"/>
        <scheme val="minor"/>
      </rPr>
      <t>. Það má útvíkka töfluna með því að velja 2 uppi í vinstra horninu ef umsækjendur eru fleiri, og ef þeir eru færri en 8 má eyða súlum og eins bæta við ef fleiri en 8.</t>
    </r>
  </si>
  <si>
    <r>
      <t xml:space="preserve">Allar upphæðir sem umsækjendur færa inn í skjalið eiga að vera í </t>
    </r>
    <r>
      <rPr>
        <b/>
        <i/>
        <u/>
        <sz val="12"/>
        <color theme="1"/>
        <rFont val="Calibri"/>
        <family val="2"/>
        <scheme val="minor"/>
      </rPr>
      <t>þúsundum króna</t>
    </r>
  </si>
  <si>
    <t>Athugið!</t>
  </si>
  <si>
    <t>Ófullnægjandi kostnaðaráætlun getur leitt til þess að umsókn verði vísað frá.</t>
  </si>
  <si>
    <r>
      <t xml:space="preserve">Mikilvægt er að umsækjendur fylli út í </t>
    </r>
    <r>
      <rPr>
        <b/>
        <i/>
        <u/>
        <sz val="12"/>
        <color theme="1"/>
        <rFont val="Calibri"/>
        <family val="2"/>
        <scheme val="minor"/>
      </rPr>
      <t>alla viðeigandi liði</t>
    </r>
    <r>
      <rPr>
        <sz val="12"/>
        <color theme="1"/>
        <rFont val="Calibri"/>
        <family val="2"/>
        <scheme val="minor"/>
      </rPr>
      <t xml:space="preserve"> í þessu skjali. </t>
    </r>
  </si>
  <si>
    <r>
      <t>Laun og launatengd gjöld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</si>
  <si>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rPr>
        <i/>
        <vertAlign val="superscript"/>
        <sz val="11"/>
        <color theme="1"/>
        <rFont val="Calibri"/>
        <family val="2"/>
        <scheme val="minor"/>
      </rPr>
      <t>1</t>
    </r>
    <r>
      <rPr>
        <i/>
        <sz val="11"/>
        <color theme="1"/>
        <rFont val="Calibri"/>
        <family val="2"/>
        <scheme val="minor"/>
      </rPr>
      <t>Eyðið eða bætið við röðum eftir þörfum.</t>
    </r>
  </si>
  <si>
    <r>
      <rPr>
        <i/>
        <vertAlign val="superscript"/>
        <sz val="11"/>
        <color theme="1"/>
        <rFont val="Calibri"/>
        <family val="2"/>
        <scheme val="minor"/>
      </rPr>
      <t>1</t>
    </r>
    <r>
      <rPr>
        <i/>
        <sz val="11"/>
        <color theme="1"/>
        <rFont val="Calibri"/>
        <family val="2"/>
        <scheme val="minor"/>
      </rPr>
      <t>Eyðið eða bætið við röðum eftir þörfum. Sýnið útreikning á tekjum á síðu "Forsendur veltu" og sækið tölur þaðan í þessa reiti.</t>
    </r>
  </si>
  <si>
    <r>
      <rPr>
        <i/>
        <vertAlign val="superscript"/>
        <sz val="11"/>
        <color theme="1"/>
        <rFont val="Calibri"/>
        <family val="2"/>
        <scheme val="minor"/>
      </rPr>
      <t>2</t>
    </r>
    <r>
      <rPr>
        <i/>
        <sz val="11"/>
        <color theme="1"/>
        <rFont val="Calibri"/>
        <family val="2"/>
        <scheme val="minor"/>
      </rPr>
      <t>Eyðið eða bætið við röðum eftir þörfum. Sýnið útreikning á tekjum á síðu "Forsendur Innl. verðm." og sækið tölur þaðan í þessa reiti. Hér er verið að leita eftir "öðrum tekjum" sem verða til í íslensku þjóðfélagi vegna þess að verkefnið verður að veruleika. Veltu úr rekstri á ekki að tilgreina hér.</t>
    </r>
  </si>
  <si>
    <t>Ef ekki er gerð grein fyrir forsendum útreikninga verður umsókn vísað frá</t>
  </si>
  <si>
    <r>
      <t xml:space="preserve">Hér skal gera grein fyrir forsendum útreikninga fyrir innlend verðmæti. Hér er átt við hvaða fjárhagslegan hag neytendur </t>
    </r>
    <r>
      <rPr>
        <b/>
        <i/>
        <u/>
        <sz val="11"/>
        <color theme="1"/>
        <rFont val="Calibri"/>
        <family val="2"/>
        <scheme val="minor"/>
      </rPr>
      <t>innanlands</t>
    </r>
    <r>
      <rPr>
        <b/>
        <sz val="11"/>
        <color theme="1"/>
        <rFont val="Calibri"/>
        <family val="2"/>
        <scheme val="minor"/>
      </rPr>
      <t xml:space="preserve"> hafa af notkun vörunnar/þjónustu. Hérna skal ekki reikna út veltu fyrirtækisins af sölu afurðarinnar innanlands heldur samanlagðan ávinning </t>
    </r>
    <r>
      <rPr>
        <b/>
        <i/>
        <u/>
        <sz val="11"/>
        <color theme="1"/>
        <rFont val="Calibri"/>
        <family val="2"/>
        <scheme val="minor"/>
      </rPr>
      <t>allra</t>
    </r>
    <r>
      <rPr>
        <b/>
        <sz val="11"/>
        <color theme="1"/>
        <rFont val="Calibri"/>
        <family val="2"/>
        <scheme val="minor"/>
      </rPr>
      <t xml:space="preserve"> notenda innanlands. Innlend verðmæti eru reiknuð til núvirðis, sbr. "Innlend verðmæti" og "Lykiltölur".</t>
    </r>
  </si>
  <si>
    <r>
      <t>Tekjur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í þús. kr.</t>
    </r>
  </si>
  <si>
    <r>
      <t>Gjöld</t>
    </r>
    <r>
      <rPr>
        <b/>
        <vertAlign val="superscript"/>
        <sz val="11"/>
        <color theme="1"/>
        <rFont val="Calibri"/>
        <family val="2"/>
        <scheme val="minor"/>
      </rPr>
      <t xml:space="preserve">2  </t>
    </r>
    <r>
      <rPr>
        <b/>
        <sz val="11"/>
        <color theme="1"/>
        <rFont val="Calibri"/>
        <family val="2"/>
        <scheme val="minor"/>
      </rPr>
      <t>í þús. kr.</t>
    </r>
  </si>
  <si>
    <t>þús.kr.</t>
  </si>
  <si>
    <r>
      <t>Sparnaður/Tekjur notenda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 xml:space="preserve"> í þús. kr.</t>
    </r>
  </si>
  <si>
    <t>þús. kr.</t>
  </si>
  <si>
    <r>
      <t xml:space="preserve">Kostnaðaryfirlit  SAMÞYKKTUR KOSTNAÐUR    </t>
    </r>
    <r>
      <rPr>
        <b/>
        <u/>
        <sz val="10"/>
        <color indexed="8"/>
        <rFont val="Arial"/>
        <family val="2"/>
      </rPr>
      <t>(Allar upphæðir í þús.kr.)</t>
    </r>
  </si>
  <si>
    <t>Ef "villa" kemur upp í reitnum "samtals fjármögnun" fyrir fyrsta árið þá er ósamræmi í útreikningum miðað við útreikninga í "kostnaður verkáætlunar"</t>
  </si>
  <si>
    <t xml:space="preserve">Velta á núvirði: </t>
  </si>
  <si>
    <t>Innlend verðmæti á núvirði:</t>
  </si>
  <si>
    <t>1.ums.</t>
  </si>
  <si>
    <t>9. ums.</t>
  </si>
  <si>
    <t>2015/16</t>
  </si>
  <si>
    <t>Stutt skýring</t>
  </si>
  <si>
    <t>1. ársfjórðungur</t>
  </si>
  <si>
    <t>2. ársfjórðungur</t>
  </si>
  <si>
    <t>3. ársfjórðungur</t>
  </si>
  <si>
    <t>4. ársfjórðungur</t>
  </si>
  <si>
    <t>Upphafsstafir starfsmanns</t>
  </si>
  <si>
    <t>2016/17</t>
  </si>
  <si>
    <r>
      <t>M.v. 25% regluna</t>
    </r>
    <r>
      <rPr>
        <vertAlign val="superscript"/>
        <sz val="11"/>
        <color theme="1"/>
        <rFont val="Calibri"/>
        <family val="2"/>
        <scheme val="minor"/>
      </rPr>
      <t>2</t>
    </r>
  </si>
  <si>
    <r>
      <rPr>
        <i/>
        <vertAlign val="superscript"/>
        <sz val="11"/>
        <color theme="1"/>
        <rFont val="Calibri"/>
        <family val="2"/>
        <scheme val="minor"/>
      </rPr>
      <t>2</t>
    </r>
    <r>
      <rPr>
        <i/>
        <sz val="11"/>
        <color theme="1"/>
        <rFont val="Calibri"/>
        <family val="2"/>
        <scheme val="minor"/>
      </rPr>
      <t>Villa kemur upp í samtalsreit ef útreikningar á 25% reglunni eru rangir. Sjá leiðbiningar fyrir sjóðinn um útreikninga á 25% reglunni.</t>
    </r>
  </si>
  <si>
    <t>Samantekt - verðmæti á núvirði</t>
  </si>
  <si>
    <t>Laun og launatengd gjöld á mánuði</t>
  </si>
  <si>
    <t>Laun og launatengd gjöld</t>
  </si>
  <si>
    <t>2017/18</t>
  </si>
  <si>
    <t>Tækniþróunarsjóður Vor 2016</t>
  </si>
  <si>
    <t>Verkefnisár 1 (2016/2017)</t>
  </si>
  <si>
    <t>Verkefnisár 2   (2017/2018)</t>
  </si>
  <si>
    <t>Verkefnisár 3   (2018/2019)</t>
  </si>
  <si>
    <t>2018/19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</si>
</sst>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_ ;\-#,##0\ "/>
    <numFmt numFmtId="165" formatCode="0.0%"/>
    <numFmt numFmtId="166" formatCode="#,##0_ ;[Red]\-#,##0\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Symbol"/>
      <family val="1"/>
      <charset val="2"/>
    </font>
    <font>
      <sz val="11"/>
      <color indexed="8"/>
      <name val="Symbol"/>
      <family val="1"/>
      <charset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0">
    <xf numFmtId="0" fontId="0" fillId="0" borderId="0" xfId="0"/>
    <xf numFmtId="0" fontId="0" fillId="0" borderId="0" xfId="0" applyFill="1"/>
    <xf numFmtId="3" fontId="4" fillId="2" borderId="2" xfId="0" applyNumberFormat="1" applyFont="1" applyFill="1" applyBorder="1" applyAlignment="1">
      <alignment horizontal="right" vertical="top" wrapText="1"/>
    </xf>
    <xf numFmtId="164" fontId="4" fillId="2" borderId="2" xfId="0" applyNumberFormat="1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 vertical="top" wrapText="1"/>
    </xf>
    <xf numFmtId="1" fontId="4" fillId="2" borderId="2" xfId="0" applyNumberFormat="1" applyFont="1" applyFill="1" applyBorder="1" applyAlignment="1">
      <alignment horizontal="right" vertical="top" wrapText="1"/>
    </xf>
    <xf numFmtId="1" fontId="4" fillId="2" borderId="2" xfId="0" applyNumberFormat="1" applyFont="1" applyFill="1" applyBorder="1" applyAlignment="1" applyProtection="1">
      <alignment horizontal="right" vertical="top" wrapText="1"/>
      <protection locked="0"/>
    </xf>
    <xf numFmtId="3" fontId="4" fillId="2" borderId="11" xfId="0" applyNumberFormat="1" applyFont="1" applyFill="1" applyBorder="1" applyAlignment="1">
      <alignment horizontal="right" vertical="top" wrapText="1"/>
    </xf>
    <xf numFmtId="1" fontId="4" fillId="2" borderId="11" xfId="0" applyNumberFormat="1" applyFont="1" applyFill="1" applyBorder="1" applyAlignment="1">
      <alignment horizontal="right" vertical="top" wrapText="1"/>
    </xf>
    <xf numFmtId="0" fontId="6" fillId="5" borderId="2" xfId="0" applyFont="1" applyFill="1" applyBorder="1" applyAlignment="1">
      <alignment horizontal="center" vertical="top" wrapText="1"/>
    </xf>
    <xf numFmtId="0" fontId="6" fillId="5" borderId="11" xfId="0" applyFont="1" applyFill="1" applyBorder="1" applyAlignment="1">
      <alignment horizontal="center" vertical="top" wrapText="1"/>
    </xf>
    <xf numFmtId="3" fontId="4" fillId="5" borderId="2" xfId="0" applyNumberFormat="1" applyFont="1" applyFill="1" applyBorder="1" applyAlignment="1" applyProtection="1">
      <alignment horizontal="right" vertical="top" wrapText="1"/>
      <protection locked="0"/>
    </xf>
    <xf numFmtId="3" fontId="4" fillId="5" borderId="2" xfId="0" applyNumberFormat="1" applyFont="1" applyFill="1" applyBorder="1" applyAlignment="1">
      <alignment horizontal="right" vertical="top" wrapText="1"/>
    </xf>
    <xf numFmtId="3" fontId="4" fillId="5" borderId="11" xfId="0" applyNumberFormat="1" applyFont="1" applyFill="1" applyBorder="1" applyAlignment="1">
      <alignment horizontal="right" vertical="top" wrapText="1"/>
    </xf>
    <xf numFmtId="3" fontId="4" fillId="5" borderId="2" xfId="0" applyNumberFormat="1" applyFont="1" applyFill="1" applyBorder="1" applyAlignment="1" applyProtection="1">
      <alignment horizontal="right" vertical="top" wrapText="1"/>
    </xf>
    <xf numFmtId="3" fontId="4" fillId="5" borderId="11" xfId="0" applyNumberFormat="1" applyFont="1" applyFill="1" applyBorder="1" applyAlignment="1" applyProtection="1">
      <alignment horizontal="right" vertical="top" wrapText="1"/>
      <protection locked="0"/>
    </xf>
    <xf numFmtId="0" fontId="4" fillId="5" borderId="2" xfId="0" applyFont="1" applyFill="1" applyBorder="1" applyAlignment="1">
      <alignment horizontal="center" vertical="top" wrapText="1"/>
    </xf>
    <xf numFmtId="165" fontId="4" fillId="5" borderId="2" xfId="1" applyNumberFormat="1" applyFont="1" applyFill="1" applyBorder="1" applyAlignment="1" applyProtection="1">
      <alignment horizontal="right" vertical="top" wrapText="1"/>
      <protection locked="0"/>
    </xf>
    <xf numFmtId="9" fontId="4" fillId="5" borderId="2" xfId="1" applyFont="1" applyFill="1" applyBorder="1" applyAlignment="1" applyProtection="1">
      <alignment horizontal="right" vertical="top" wrapText="1"/>
      <protection locked="0"/>
    </xf>
    <xf numFmtId="9" fontId="4" fillId="5" borderId="11" xfId="1" applyFont="1" applyFill="1" applyBorder="1" applyAlignment="1" applyProtection="1">
      <alignment horizontal="right" vertical="top" wrapText="1"/>
      <protection locked="0"/>
    </xf>
    <xf numFmtId="0" fontId="6" fillId="5" borderId="2" xfId="0" applyFont="1" applyFill="1" applyBorder="1" applyAlignment="1">
      <alignment vertical="top" wrapText="1"/>
    </xf>
    <xf numFmtId="0" fontId="6" fillId="5" borderId="11" xfId="0" applyFont="1" applyFill="1" applyBorder="1" applyAlignment="1">
      <alignment vertical="top" wrapText="1"/>
    </xf>
    <xf numFmtId="1" fontId="4" fillId="5" borderId="19" xfId="0" applyNumberFormat="1" applyFont="1" applyFill="1" applyBorder="1" applyAlignment="1" applyProtection="1">
      <alignment horizontal="right" vertical="top" wrapText="1"/>
      <protection locked="0"/>
    </xf>
    <xf numFmtId="1" fontId="4" fillId="5" borderId="20" xfId="0" applyNumberFormat="1" applyFont="1" applyFill="1" applyBorder="1" applyAlignment="1" applyProtection="1">
      <alignment horizontal="right" vertical="top" wrapText="1"/>
      <protection locked="0"/>
    </xf>
    <xf numFmtId="0" fontId="9" fillId="4" borderId="5" xfId="0" applyFont="1" applyFill="1" applyBorder="1" applyAlignment="1">
      <alignment vertical="center"/>
    </xf>
    <xf numFmtId="0" fontId="0" fillId="4" borderId="6" xfId="0" applyFill="1" applyBorder="1" applyAlignment="1">
      <alignment vertical="center"/>
    </xf>
    <xf numFmtId="3" fontId="9" fillId="4" borderId="6" xfId="0" applyNumberFormat="1" applyFont="1" applyFill="1" applyBorder="1" applyAlignment="1">
      <alignment vertical="center"/>
    </xf>
    <xf numFmtId="0" fontId="0" fillId="4" borderId="6" xfId="0" applyFill="1" applyBorder="1"/>
    <xf numFmtId="0" fontId="0" fillId="8" borderId="0" xfId="0" applyFill="1"/>
    <xf numFmtId="0" fontId="0" fillId="8" borderId="0" xfId="0" applyFill="1" applyBorder="1"/>
    <xf numFmtId="3" fontId="0" fillId="8" borderId="0" xfId="0" applyNumberFormat="1" applyFill="1"/>
    <xf numFmtId="0" fontId="9" fillId="8" borderId="0" xfId="0" applyFont="1" applyFill="1"/>
    <xf numFmtId="0" fontId="0" fillId="7" borderId="0" xfId="0" applyFill="1"/>
    <xf numFmtId="3" fontId="0" fillId="7" borderId="0" xfId="0" applyNumberFormat="1" applyFill="1"/>
    <xf numFmtId="0" fontId="0" fillId="7" borderId="32" xfId="0" applyFill="1" applyBorder="1"/>
    <xf numFmtId="0" fontId="0" fillId="7" borderId="34" xfId="0" applyFill="1" applyBorder="1"/>
    <xf numFmtId="0" fontId="0" fillId="7" borderId="33" xfId="0" applyFill="1" applyBorder="1"/>
    <xf numFmtId="0" fontId="0" fillId="7" borderId="36" xfId="0" applyFill="1" applyBorder="1"/>
    <xf numFmtId="0" fontId="9" fillId="4" borderId="28" xfId="0" applyFont="1" applyFill="1" applyBorder="1" applyAlignment="1">
      <alignment horizontal="right"/>
    </xf>
    <xf numFmtId="0" fontId="9" fillId="4" borderId="39" xfId="0" applyFont="1" applyFill="1" applyBorder="1"/>
    <xf numFmtId="0" fontId="0" fillId="7" borderId="31" xfId="0" applyFill="1" applyBorder="1"/>
    <xf numFmtId="9" fontId="0" fillId="7" borderId="30" xfId="1" applyFont="1" applyFill="1" applyBorder="1"/>
    <xf numFmtId="0" fontId="0" fillId="7" borderId="29" xfId="0" applyFill="1" applyBorder="1"/>
    <xf numFmtId="9" fontId="0" fillId="7" borderId="32" xfId="1" applyFont="1" applyFill="1" applyBorder="1"/>
    <xf numFmtId="0" fontId="0" fillId="7" borderId="0" xfId="0" applyFill="1" applyBorder="1"/>
    <xf numFmtId="0" fontId="0" fillId="7" borderId="35" xfId="0" applyFill="1" applyBorder="1"/>
    <xf numFmtId="0" fontId="0" fillId="4" borderId="37" xfId="0" applyFill="1" applyBorder="1"/>
    <xf numFmtId="3" fontId="9" fillId="7" borderId="0" xfId="0" applyNumberFormat="1" applyFont="1" applyFill="1"/>
    <xf numFmtId="166" fontId="13" fillId="8" borderId="0" xfId="0" applyNumberFormat="1" applyFont="1" applyFill="1" applyAlignment="1">
      <alignment horizontal="left"/>
    </xf>
    <xf numFmtId="0" fontId="0" fillId="4" borderId="31" xfId="0" applyFill="1" applyBorder="1"/>
    <xf numFmtId="0" fontId="0" fillId="6" borderId="31" xfId="0" applyFill="1" applyBorder="1"/>
    <xf numFmtId="0" fontId="0" fillId="4" borderId="31" xfId="0" applyFill="1" applyBorder="1" applyAlignment="1">
      <alignment horizontal="center"/>
    </xf>
    <xf numFmtId="0" fontId="0" fillId="8" borderId="0" xfId="0" applyFill="1" applyBorder="1" applyAlignment="1"/>
    <xf numFmtId="166" fontId="0" fillId="8" borderId="0" xfId="0" applyNumberFormat="1" applyFill="1"/>
    <xf numFmtId="0" fontId="9" fillId="7" borderId="26" xfId="0" applyFont="1" applyFill="1" applyBorder="1"/>
    <xf numFmtId="0" fontId="0" fillId="7" borderId="27" xfId="0" applyFill="1" applyBorder="1"/>
    <xf numFmtId="0" fontId="0" fillId="7" borderId="28" xfId="0" applyFill="1" applyBorder="1"/>
    <xf numFmtId="9" fontId="0" fillId="7" borderId="26" xfId="1" applyFont="1" applyFill="1" applyBorder="1"/>
    <xf numFmtId="0" fontId="0" fillId="0" borderId="0" xfId="0" applyFill="1" applyBorder="1"/>
    <xf numFmtId="0" fontId="9" fillId="0" borderId="0" xfId="0" applyFont="1" applyFill="1" applyBorder="1" applyAlignment="1">
      <alignment horizontal="right"/>
    </xf>
    <xf numFmtId="0" fontId="20" fillId="8" borderId="0" xfId="0" applyFont="1" applyFill="1"/>
    <xf numFmtId="3" fontId="10" fillId="8" borderId="0" xfId="0" applyNumberFormat="1" applyFont="1" applyFill="1" applyBorder="1"/>
    <xf numFmtId="3" fontId="10" fillId="7" borderId="33" xfId="0" applyNumberFormat="1" applyFont="1" applyFill="1" applyBorder="1"/>
    <xf numFmtId="3" fontId="10" fillId="4" borderId="40" xfId="0" applyNumberFormat="1" applyFont="1" applyFill="1" applyBorder="1"/>
    <xf numFmtId="3" fontId="10" fillId="4" borderId="41" xfId="0" applyNumberFormat="1" applyFont="1" applyFill="1" applyBorder="1"/>
    <xf numFmtId="0" fontId="9" fillId="4" borderId="30" xfId="0" applyFont="1" applyFill="1" applyBorder="1" applyAlignment="1">
      <alignment horizontal="center"/>
    </xf>
    <xf numFmtId="0" fontId="9" fillId="4" borderId="29" xfId="0" applyFont="1" applyFill="1" applyBorder="1" applyAlignment="1">
      <alignment horizontal="center"/>
    </xf>
    <xf numFmtId="0" fontId="9" fillId="4" borderId="26" xfId="0" applyFont="1" applyFill="1" applyBorder="1" applyAlignment="1">
      <alignment horizontal="center"/>
    </xf>
    <xf numFmtId="0" fontId="9" fillId="4" borderId="27" xfId="0" applyFont="1" applyFill="1" applyBorder="1" applyAlignment="1">
      <alignment horizontal="center"/>
    </xf>
    <xf numFmtId="0" fontId="9" fillId="4" borderId="28" xfId="0" applyFont="1" applyFill="1" applyBorder="1" applyAlignment="1">
      <alignment horizontal="center"/>
    </xf>
    <xf numFmtId="166" fontId="21" fillId="7" borderId="26" xfId="0" applyNumberFormat="1" applyFont="1" applyFill="1" applyBorder="1"/>
    <xf numFmtId="0" fontId="9" fillId="4" borderId="30" xfId="0" applyFont="1" applyFill="1" applyBorder="1"/>
    <xf numFmtId="0" fontId="0" fillId="4" borderId="45" xfId="0" applyFill="1" applyBorder="1"/>
    <xf numFmtId="3" fontId="20" fillId="0" borderId="0" xfId="0" applyNumberFormat="1" applyFont="1" applyBorder="1" applyAlignment="1">
      <alignment horizontal="center"/>
    </xf>
    <xf numFmtId="3" fontId="20" fillId="0" borderId="43" xfId="0" applyNumberFormat="1" applyFont="1" applyBorder="1" applyAlignment="1">
      <alignment horizontal="center"/>
    </xf>
    <xf numFmtId="3" fontId="20" fillId="0" borderId="8" xfId="0" applyNumberFormat="1" applyFont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9" fillId="4" borderId="25" xfId="0" applyFont="1" applyFill="1" applyBorder="1"/>
    <xf numFmtId="3" fontId="20" fillId="4" borderId="19" xfId="0" applyNumberFormat="1" applyFont="1" applyFill="1" applyBorder="1" applyAlignment="1">
      <alignment horizontal="center"/>
    </xf>
    <xf numFmtId="3" fontId="20" fillId="4" borderId="47" xfId="0" applyNumberFormat="1" applyFont="1" applyFill="1" applyBorder="1" applyAlignment="1">
      <alignment horizontal="center"/>
    </xf>
    <xf numFmtId="3" fontId="20" fillId="4" borderId="20" xfId="0" applyNumberFormat="1" applyFont="1" applyFill="1" applyBorder="1" applyAlignment="1">
      <alignment horizontal="center"/>
    </xf>
    <xf numFmtId="0" fontId="0" fillId="4" borderId="29" xfId="0" applyFill="1" applyBorder="1"/>
    <xf numFmtId="0" fontId="9" fillId="4" borderId="27" xfId="0" applyFont="1" applyFill="1" applyBorder="1" applyAlignment="1"/>
    <xf numFmtId="3" fontId="20" fillId="0" borderId="9" xfId="0" applyNumberFormat="1" applyFont="1" applyBorder="1" applyAlignment="1">
      <alignment horizontal="center"/>
    </xf>
    <xf numFmtId="3" fontId="20" fillId="4" borderId="46" xfId="0" applyNumberFormat="1" applyFont="1" applyFill="1" applyBorder="1" applyAlignment="1">
      <alignment horizontal="center"/>
    </xf>
    <xf numFmtId="3" fontId="20" fillId="0" borderId="10" xfId="0" applyNumberFormat="1" applyFont="1" applyBorder="1" applyAlignment="1">
      <alignment horizontal="center"/>
    </xf>
    <xf numFmtId="0" fontId="0" fillId="7" borderId="49" xfId="0" applyFill="1" applyBorder="1"/>
    <xf numFmtId="3" fontId="10" fillId="0" borderId="9" xfId="0" applyNumberFormat="1" applyFont="1" applyBorder="1"/>
    <xf numFmtId="3" fontId="10" fillId="4" borderId="44" xfId="0" applyNumberFormat="1" applyFont="1" applyFill="1" applyBorder="1"/>
    <xf numFmtId="3" fontId="10" fillId="0" borderId="43" xfId="0" applyNumberFormat="1" applyFont="1" applyBorder="1"/>
    <xf numFmtId="3" fontId="10" fillId="4" borderId="46" xfId="0" applyNumberFormat="1" applyFont="1" applyFill="1" applyBorder="1"/>
    <xf numFmtId="0" fontId="0" fillId="4" borderId="42" xfId="0" applyFill="1" applyBorder="1"/>
    <xf numFmtId="3" fontId="10" fillId="4" borderId="36" xfId="0" applyNumberFormat="1" applyFont="1" applyFill="1" applyBorder="1"/>
    <xf numFmtId="0" fontId="0" fillId="7" borderId="49" xfId="0" applyFill="1" applyBorder="1" applyAlignment="1"/>
    <xf numFmtId="0" fontId="9" fillId="6" borderId="30" xfId="0" applyFont="1" applyFill="1" applyBorder="1"/>
    <xf numFmtId="0" fontId="0" fillId="6" borderId="29" xfId="0" applyFill="1" applyBorder="1"/>
    <xf numFmtId="0" fontId="9" fillId="6" borderId="26" xfId="0" applyFont="1" applyFill="1" applyBorder="1"/>
    <xf numFmtId="3" fontId="10" fillId="6" borderId="27" xfId="0" applyNumberFormat="1" applyFont="1" applyFill="1" applyBorder="1"/>
    <xf numFmtId="3" fontId="10" fillId="6" borderId="28" xfId="0" applyNumberFormat="1" applyFont="1" applyFill="1" applyBorder="1"/>
    <xf numFmtId="0" fontId="0" fillId="8" borderId="0" xfId="0" applyFill="1" applyProtection="1"/>
    <xf numFmtId="0" fontId="0" fillId="0" borderId="0" xfId="0" applyFill="1" applyProtection="1"/>
    <xf numFmtId="0" fontId="0" fillId="0" borderId="0" xfId="0" applyFill="1" applyBorder="1" applyProtection="1"/>
    <xf numFmtId="0" fontId="0" fillId="0" borderId="0" xfId="0" applyProtection="1"/>
    <xf numFmtId="0" fontId="16" fillId="0" borderId="0" xfId="0" applyFont="1" applyFill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6" borderId="37" xfId="0" applyFill="1" applyBorder="1" applyAlignment="1" applyProtection="1">
      <alignment horizontal="center"/>
    </xf>
    <xf numFmtId="0" fontId="0" fillId="4" borderId="31" xfId="0" applyFill="1" applyBorder="1" applyAlignment="1" applyProtection="1">
      <alignment horizontal="center"/>
    </xf>
    <xf numFmtId="0" fontId="0" fillId="4" borderId="33" xfId="0" applyFill="1" applyBorder="1" applyAlignment="1" applyProtection="1">
      <alignment horizontal="center"/>
    </xf>
    <xf numFmtId="0" fontId="0" fillId="6" borderId="36" xfId="0" applyFill="1" applyBorder="1" applyAlignment="1" applyProtection="1">
      <alignment horizontal="center"/>
    </xf>
    <xf numFmtId="0" fontId="9" fillId="4" borderId="30" xfId="0" applyFont="1" applyFill="1" applyBorder="1" applyProtection="1"/>
    <xf numFmtId="0" fontId="0" fillId="4" borderId="31" xfId="0" applyFill="1" applyBorder="1" applyProtection="1"/>
    <xf numFmtId="0" fontId="0" fillId="6" borderId="33" xfId="0" applyFill="1" applyBorder="1" applyProtection="1"/>
    <xf numFmtId="0" fontId="0" fillId="4" borderId="33" xfId="0" applyFill="1" applyBorder="1" applyProtection="1"/>
    <xf numFmtId="0" fontId="0" fillId="6" borderId="42" xfId="0" applyFill="1" applyBorder="1" applyProtection="1"/>
    <xf numFmtId="0" fontId="9" fillId="4" borderId="45" xfId="0" applyFont="1" applyFill="1" applyBorder="1" applyAlignment="1" applyProtection="1">
      <alignment horizontal="right"/>
    </xf>
    <xf numFmtId="0" fontId="0" fillId="4" borderId="36" xfId="0" applyFill="1" applyBorder="1" applyProtection="1"/>
    <xf numFmtId="0" fontId="0" fillId="6" borderId="38" xfId="0" applyFill="1" applyBorder="1" applyProtection="1"/>
    <xf numFmtId="0" fontId="0" fillId="4" borderId="38" xfId="0" applyFill="1" applyBorder="1" applyProtection="1"/>
    <xf numFmtId="0" fontId="9" fillId="0" borderId="0" xfId="0" applyFont="1" applyFill="1" applyBorder="1" applyAlignment="1" applyProtection="1">
      <alignment horizontal="right"/>
    </xf>
    <xf numFmtId="0" fontId="0" fillId="6" borderId="31" xfId="0" applyFill="1" applyBorder="1" applyProtection="1"/>
    <xf numFmtId="0" fontId="0" fillId="6" borderId="37" xfId="0" applyFill="1" applyBorder="1" applyProtection="1"/>
    <xf numFmtId="0" fontId="0" fillId="7" borderId="49" xfId="0" applyFill="1" applyBorder="1" applyProtection="1"/>
    <xf numFmtId="0" fontId="0" fillId="6" borderId="36" xfId="0" applyFill="1" applyBorder="1" applyProtection="1"/>
    <xf numFmtId="0" fontId="9" fillId="6" borderId="50" xfId="0" applyFont="1" applyFill="1" applyBorder="1" applyProtection="1"/>
    <xf numFmtId="0" fontId="0" fillId="6" borderId="1" xfId="0" applyFill="1" applyBorder="1" applyProtection="1"/>
    <xf numFmtId="0" fontId="0" fillId="8" borderId="0" xfId="0" applyFill="1" applyBorder="1" applyProtection="1"/>
    <xf numFmtId="0" fontId="9" fillId="4" borderId="31" xfId="0" applyFont="1" applyFill="1" applyBorder="1" applyAlignment="1">
      <alignment horizontal="center"/>
    </xf>
    <xf numFmtId="0" fontId="0" fillId="4" borderId="38" xfId="0" applyFill="1" applyBorder="1"/>
    <xf numFmtId="166" fontId="25" fillId="7" borderId="29" xfId="0" applyNumberFormat="1" applyFont="1" applyFill="1" applyBorder="1"/>
    <xf numFmtId="166" fontId="25" fillId="7" borderId="0" xfId="0" applyNumberFormat="1" applyFont="1" applyFill="1" applyBorder="1"/>
    <xf numFmtId="166" fontId="25" fillId="7" borderId="35" xfId="0" applyNumberFormat="1" applyFont="1" applyFill="1" applyBorder="1"/>
    <xf numFmtId="166" fontId="25" fillId="7" borderId="27" xfId="0" applyNumberFormat="1" applyFont="1" applyFill="1" applyBorder="1"/>
    <xf numFmtId="166" fontId="21" fillId="7" borderId="30" xfId="0" applyNumberFormat="1" applyFont="1" applyFill="1" applyBorder="1"/>
    <xf numFmtId="166" fontId="21" fillId="7" borderId="32" xfId="0" applyNumberFormat="1" applyFont="1" applyFill="1" applyBorder="1"/>
    <xf numFmtId="166" fontId="21" fillId="7" borderId="34" xfId="0" applyNumberFormat="1" applyFont="1" applyFill="1" applyBorder="1"/>
    <xf numFmtId="0" fontId="0" fillId="0" borderId="45" xfId="0" applyFill="1" applyBorder="1"/>
    <xf numFmtId="3" fontId="10" fillId="0" borderId="44" xfId="0" applyNumberFormat="1" applyFont="1" applyBorder="1"/>
    <xf numFmtId="3" fontId="10" fillId="0" borderId="36" xfId="0" applyNumberFormat="1" applyFont="1" applyFill="1" applyBorder="1"/>
    <xf numFmtId="0" fontId="9" fillId="4" borderId="7" xfId="0" applyFont="1" applyFill="1" applyBorder="1" applyAlignment="1">
      <alignment vertical="center"/>
    </xf>
    <xf numFmtId="3" fontId="10" fillId="6" borderId="31" xfId="0" applyNumberFormat="1" applyFont="1" applyFill="1" applyBorder="1"/>
    <xf numFmtId="0" fontId="0" fillId="6" borderId="30" xfId="0" applyFill="1" applyBorder="1"/>
    <xf numFmtId="3" fontId="10" fillId="6" borderId="29" xfId="0" applyNumberFormat="1" applyFont="1" applyFill="1" applyBorder="1"/>
    <xf numFmtId="0" fontId="0" fillId="6" borderId="30" xfId="0" applyFont="1" applyFill="1" applyBorder="1"/>
    <xf numFmtId="0" fontId="0" fillId="4" borderId="45" xfId="0" applyFill="1" applyBorder="1" applyAlignment="1"/>
    <xf numFmtId="3" fontId="10" fillId="4" borderId="52" xfId="0" applyNumberFormat="1" applyFont="1" applyFill="1" applyBorder="1"/>
    <xf numFmtId="0" fontId="9" fillId="6" borderId="1" xfId="0" applyFont="1" applyFill="1" applyBorder="1" applyProtection="1"/>
    <xf numFmtId="0" fontId="0" fillId="8" borderId="35" xfId="0" applyFill="1" applyBorder="1" applyProtection="1"/>
    <xf numFmtId="0" fontId="0" fillId="4" borderId="53" xfId="0" applyFill="1" applyBorder="1" applyAlignment="1" applyProtection="1">
      <alignment horizontal="center"/>
    </xf>
    <xf numFmtId="0" fontId="9" fillId="4" borderId="31" xfId="0" applyFont="1" applyFill="1" applyBorder="1" applyProtection="1"/>
    <xf numFmtId="0" fontId="9" fillId="4" borderId="36" xfId="0" applyFont="1" applyFill="1" applyBorder="1" applyAlignment="1" applyProtection="1">
      <alignment horizontal="right"/>
    </xf>
    <xf numFmtId="0" fontId="9" fillId="4" borderId="37" xfId="0" applyFont="1" applyFill="1" applyBorder="1" applyProtection="1"/>
    <xf numFmtId="0" fontId="0" fillId="7" borderId="42" xfId="0" applyFill="1" applyBorder="1" applyProtection="1"/>
    <xf numFmtId="0" fontId="9" fillId="4" borderId="38" xfId="0" applyFont="1" applyFill="1" applyBorder="1" applyAlignment="1" applyProtection="1">
      <alignment horizontal="right"/>
    </xf>
    <xf numFmtId="0" fontId="9" fillId="4" borderId="33" xfId="0" applyFont="1" applyFill="1" applyBorder="1" applyProtection="1"/>
    <xf numFmtId="0" fontId="0" fillId="4" borderId="54" xfId="0" applyFill="1" applyBorder="1" applyAlignment="1" applyProtection="1">
      <alignment horizontal="center"/>
    </xf>
    <xf numFmtId="0" fontId="0" fillId="0" borderId="33" xfId="0" applyFill="1" applyBorder="1" applyProtection="1"/>
    <xf numFmtId="0" fontId="0" fillId="4" borderId="37" xfId="0" applyFill="1" applyBorder="1" applyProtection="1"/>
    <xf numFmtId="0" fontId="0" fillId="0" borderId="42" xfId="0" applyFill="1" applyBorder="1" applyProtection="1"/>
    <xf numFmtId="0" fontId="9" fillId="4" borderId="34" xfId="0" applyFont="1" applyFill="1" applyBorder="1" applyAlignment="1" applyProtection="1">
      <alignment horizontal="right"/>
    </xf>
    <xf numFmtId="0" fontId="0" fillId="4" borderId="53" xfId="0" applyFill="1" applyBorder="1" applyAlignment="1" applyProtection="1"/>
    <xf numFmtId="0" fontId="13" fillId="8" borderId="0" xfId="0" applyFont="1" applyFill="1" applyAlignment="1"/>
    <xf numFmtId="0" fontId="13" fillId="8" borderId="0" xfId="0" applyFont="1" applyFill="1" applyAlignment="1">
      <alignment wrapText="1"/>
    </xf>
    <xf numFmtId="0" fontId="9" fillId="4" borderId="34" xfId="0" applyFont="1" applyFill="1" applyBorder="1" applyAlignment="1" applyProtection="1">
      <alignment horizontal="right"/>
    </xf>
    <xf numFmtId="0" fontId="9" fillId="4" borderId="35" xfId="0" applyFont="1" applyFill="1" applyBorder="1" applyAlignment="1" applyProtection="1">
      <alignment horizontal="right"/>
    </xf>
    <xf numFmtId="3" fontId="20" fillId="6" borderId="54" xfId="0" applyNumberFormat="1" applyFont="1" applyFill="1" applyBorder="1" applyProtection="1"/>
    <xf numFmtId="0" fontId="0" fillId="6" borderId="52" xfId="0" applyFill="1" applyBorder="1" applyProtection="1"/>
    <xf numFmtId="3" fontId="20" fillId="6" borderId="37" xfId="0" applyNumberFormat="1" applyFont="1" applyFill="1" applyBorder="1" applyProtection="1"/>
    <xf numFmtId="3" fontId="20" fillId="6" borderId="31" xfId="0" applyNumberFormat="1" applyFont="1" applyFill="1" applyBorder="1" applyProtection="1"/>
    <xf numFmtId="0" fontId="0" fillId="0" borderId="0" xfId="0" applyFill="1" applyBorder="1" applyAlignment="1" applyProtection="1">
      <alignment horizontal="right"/>
    </xf>
    <xf numFmtId="0" fontId="0" fillId="0" borderId="0" xfId="0" applyFill="1" applyAlignment="1" applyProtection="1">
      <alignment horizontal="right"/>
    </xf>
    <xf numFmtId="3" fontId="0" fillId="6" borderId="33" xfId="0" applyNumberFormat="1" applyFill="1" applyBorder="1" applyProtection="1"/>
    <xf numFmtId="3" fontId="0" fillId="6" borderId="36" xfId="0" applyNumberFormat="1" applyFill="1" applyBorder="1" applyProtection="1"/>
    <xf numFmtId="3" fontId="20" fillId="4" borderId="31" xfId="0" applyNumberFormat="1" applyFont="1" applyFill="1" applyBorder="1" applyProtection="1"/>
    <xf numFmtId="3" fontId="20" fillId="4" borderId="37" xfId="0" applyNumberFormat="1" applyFont="1" applyFill="1" applyBorder="1" applyProtection="1"/>
    <xf numFmtId="3" fontId="20" fillId="4" borderId="42" xfId="0" applyNumberFormat="1" applyFont="1" applyFill="1" applyBorder="1" applyProtection="1"/>
    <xf numFmtId="3" fontId="20" fillId="6" borderId="42" xfId="0" applyNumberFormat="1" applyFont="1" applyFill="1" applyBorder="1" applyProtection="1"/>
    <xf numFmtId="3" fontId="20" fillId="6" borderId="33" xfId="0" applyNumberFormat="1" applyFont="1" applyFill="1" applyBorder="1" applyProtection="1"/>
    <xf numFmtId="1" fontId="20" fillId="0" borderId="42" xfId="0" applyNumberFormat="1" applyFont="1" applyBorder="1" applyProtection="1"/>
    <xf numFmtId="1" fontId="20" fillId="0" borderId="48" xfId="0" applyNumberFormat="1" applyFont="1" applyBorder="1" applyProtection="1"/>
    <xf numFmtId="1" fontId="20" fillId="0" borderId="33" xfId="0" applyNumberFormat="1" applyFont="1" applyBorder="1" applyProtection="1"/>
    <xf numFmtId="0" fontId="0" fillId="4" borderId="38" xfId="0" applyFill="1" applyBorder="1" applyAlignment="1" applyProtection="1">
      <alignment horizontal="center" vertical="center"/>
    </xf>
    <xf numFmtId="0" fontId="0" fillId="4" borderId="33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6" borderId="42" xfId="0" applyFill="1" applyBorder="1" applyAlignment="1" applyProtection="1">
      <alignment horizontal="center" vertical="center"/>
    </xf>
    <xf numFmtId="0" fontId="0" fillId="4" borderId="42" xfId="0" applyFill="1" applyBorder="1" applyAlignment="1" applyProtection="1">
      <alignment horizontal="center" vertical="center"/>
    </xf>
    <xf numFmtId="0" fontId="0" fillId="4" borderId="53" xfId="0" applyFill="1" applyBorder="1" applyAlignment="1" applyProtection="1">
      <alignment horizontal="center" vertical="center" wrapText="1"/>
    </xf>
    <xf numFmtId="0" fontId="0" fillId="6" borderId="42" xfId="0" applyFill="1" applyBorder="1" applyAlignment="1" applyProtection="1">
      <alignment horizontal="center" vertical="center" wrapText="1"/>
    </xf>
    <xf numFmtId="0" fontId="0" fillId="4" borderId="42" xfId="0" applyFill="1" applyBorder="1" applyAlignment="1" applyProtection="1">
      <alignment horizontal="center" vertical="center" wrapText="1"/>
    </xf>
    <xf numFmtId="1" fontId="0" fillId="4" borderId="33" xfId="0" applyNumberFormat="1" applyFill="1" applyBorder="1" applyProtection="1"/>
    <xf numFmtId="1" fontId="0" fillId="6" borderId="42" xfId="0" applyNumberFormat="1" applyFill="1" applyBorder="1" applyProtection="1"/>
    <xf numFmtId="3" fontId="0" fillId="4" borderId="33" xfId="0" applyNumberFormat="1" applyFill="1" applyBorder="1" applyProtection="1"/>
    <xf numFmtId="0" fontId="9" fillId="4" borderId="0" xfId="0" applyFont="1" applyFill="1" applyAlignment="1">
      <alignment horizontal="center"/>
    </xf>
    <xf numFmtId="0" fontId="24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11" fillId="5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9" fillId="5" borderId="26" xfId="0" applyFont="1" applyFill="1" applyBorder="1" applyAlignment="1">
      <alignment horizontal="left"/>
    </xf>
    <xf numFmtId="0" fontId="9" fillId="5" borderId="28" xfId="0" applyFont="1" applyFill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9" fillId="0" borderId="27" xfId="0" applyFont="1" applyBorder="1" applyAlignment="1">
      <alignment horizontal="left"/>
    </xf>
    <xf numFmtId="0" fontId="9" fillId="0" borderId="28" xfId="0" applyFont="1" applyBorder="1" applyAlignment="1">
      <alignment horizontal="left"/>
    </xf>
    <xf numFmtId="0" fontId="22" fillId="0" borderId="0" xfId="0" applyFont="1" applyAlignment="1">
      <alignment horizontal="center"/>
    </xf>
    <xf numFmtId="0" fontId="9" fillId="4" borderId="30" xfId="0" applyFont="1" applyFill="1" applyBorder="1" applyAlignment="1" applyProtection="1">
      <alignment horizontal="center"/>
    </xf>
    <xf numFmtId="0" fontId="9" fillId="4" borderId="31" xfId="0" applyFont="1" applyFill="1" applyBorder="1" applyAlignment="1" applyProtection="1">
      <alignment horizontal="center"/>
    </xf>
    <xf numFmtId="0" fontId="0" fillId="0" borderId="32" xfId="0" applyFill="1" applyBorder="1" applyAlignment="1" applyProtection="1">
      <alignment horizontal="right"/>
    </xf>
    <xf numFmtId="0" fontId="0" fillId="0" borderId="33" xfId="0" applyFill="1" applyBorder="1" applyAlignment="1" applyProtection="1">
      <alignment horizontal="right"/>
    </xf>
    <xf numFmtId="0" fontId="0" fillId="0" borderId="8" xfId="0" applyFill="1" applyBorder="1" applyAlignment="1" applyProtection="1">
      <alignment horizontal="center"/>
    </xf>
    <xf numFmtId="0" fontId="0" fillId="0" borderId="33" xfId="0" applyFill="1" applyBorder="1" applyAlignment="1" applyProtection="1">
      <alignment horizontal="center"/>
    </xf>
    <xf numFmtId="0" fontId="9" fillId="4" borderId="55" xfId="0" applyFont="1" applyFill="1" applyBorder="1" applyAlignment="1" applyProtection="1">
      <alignment horizontal="center"/>
    </xf>
    <xf numFmtId="0" fontId="9" fillId="4" borderId="35" xfId="0" applyFont="1" applyFill="1" applyBorder="1" applyAlignment="1" applyProtection="1">
      <alignment horizontal="center"/>
    </xf>
    <xf numFmtId="0" fontId="9" fillId="4" borderId="29" xfId="0" applyFont="1" applyFill="1" applyBorder="1" applyAlignment="1" applyProtection="1">
      <alignment horizontal="left"/>
    </xf>
    <xf numFmtId="0" fontId="9" fillId="4" borderId="31" xfId="0" applyFont="1" applyFill="1" applyBorder="1" applyAlignment="1" applyProtection="1">
      <alignment horizontal="left"/>
    </xf>
    <xf numFmtId="0" fontId="9" fillId="4" borderId="35" xfId="0" applyFont="1" applyFill="1" applyBorder="1" applyAlignment="1" applyProtection="1">
      <alignment horizontal="right"/>
    </xf>
    <xf numFmtId="0" fontId="9" fillId="4" borderId="36" xfId="0" applyFont="1" applyFill="1" applyBorder="1" applyAlignment="1" applyProtection="1">
      <alignment horizontal="center"/>
    </xf>
    <xf numFmtId="0" fontId="9" fillId="4" borderId="34" xfId="0" applyFont="1" applyFill="1" applyBorder="1" applyAlignment="1" applyProtection="1">
      <alignment horizontal="right"/>
    </xf>
    <xf numFmtId="0" fontId="9" fillId="4" borderId="36" xfId="0" applyFont="1" applyFill="1" applyBorder="1" applyAlignment="1" applyProtection="1">
      <alignment horizontal="right"/>
    </xf>
    <xf numFmtId="0" fontId="0" fillId="0" borderId="8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9" fillId="6" borderId="37" xfId="0" applyFont="1" applyFill="1" applyBorder="1" applyAlignment="1" applyProtection="1">
      <alignment horizontal="center" vertical="top" wrapText="1"/>
    </xf>
    <xf numFmtId="0" fontId="9" fillId="6" borderId="42" xfId="0" applyFont="1" applyFill="1" applyBorder="1" applyAlignment="1" applyProtection="1">
      <alignment horizontal="center" vertical="top" wrapText="1"/>
    </xf>
    <xf numFmtId="0" fontId="9" fillId="6" borderId="38" xfId="0" applyFont="1" applyFill="1" applyBorder="1" applyAlignment="1" applyProtection="1">
      <alignment horizontal="center" vertical="top" wrapText="1"/>
    </xf>
    <xf numFmtId="0" fontId="9" fillId="6" borderId="26" xfId="0" applyFont="1" applyFill="1" applyBorder="1" applyAlignment="1" applyProtection="1">
      <alignment horizontal="center"/>
    </xf>
    <xf numFmtId="0" fontId="9" fillId="6" borderId="27" xfId="0" applyFont="1" applyFill="1" applyBorder="1" applyAlignment="1" applyProtection="1">
      <alignment horizontal="center"/>
    </xf>
    <xf numFmtId="0" fontId="9" fillId="6" borderId="28" xfId="0" applyFont="1" applyFill="1" applyBorder="1" applyAlignment="1" applyProtection="1">
      <alignment horizontal="center"/>
    </xf>
    <xf numFmtId="0" fontId="9" fillId="4" borderId="27" xfId="0" applyFont="1" applyFill="1" applyBorder="1" applyAlignment="1" applyProtection="1">
      <alignment horizontal="center"/>
    </xf>
    <xf numFmtId="0" fontId="9" fillId="4" borderId="28" xfId="0" applyFont="1" applyFill="1" applyBorder="1" applyAlignment="1" applyProtection="1">
      <alignment horizontal="center"/>
    </xf>
    <xf numFmtId="0" fontId="9" fillId="4" borderId="26" xfId="0" applyFont="1" applyFill="1" applyBorder="1" applyAlignment="1" applyProtection="1">
      <alignment horizontal="center"/>
    </xf>
    <xf numFmtId="0" fontId="9" fillId="4" borderId="29" xfId="0" applyFont="1" applyFill="1" applyBorder="1" applyAlignment="1" applyProtection="1">
      <alignment horizontal="center"/>
    </xf>
    <xf numFmtId="0" fontId="0" fillId="4" borderId="37" xfId="0" applyFill="1" applyBorder="1" applyAlignment="1" applyProtection="1">
      <alignment horizontal="center" vertical="center" wrapText="1"/>
    </xf>
    <xf numFmtId="0" fontId="0" fillId="4" borderId="38" xfId="0" applyFill="1" applyBorder="1" applyAlignment="1" applyProtection="1">
      <alignment horizontal="center" vertical="center" wrapText="1"/>
    </xf>
    <xf numFmtId="0" fontId="13" fillId="8" borderId="0" xfId="0" applyFont="1" applyFill="1" applyAlignment="1">
      <alignment horizontal="left"/>
    </xf>
    <xf numFmtId="0" fontId="13" fillId="8" borderId="0" xfId="0" applyFont="1" applyFill="1" applyAlignment="1">
      <alignment horizontal="left" wrapText="1"/>
    </xf>
    <xf numFmtId="3" fontId="20" fillId="6" borderId="51" xfId="0" applyNumberFormat="1" applyFont="1" applyFill="1" applyBorder="1" applyAlignment="1" applyProtection="1">
      <alignment horizontal="right"/>
    </xf>
    <xf numFmtId="3" fontId="20" fillId="6" borderId="31" xfId="0" applyNumberFormat="1" applyFont="1" applyFill="1" applyBorder="1" applyAlignment="1" applyProtection="1">
      <alignment horizontal="right"/>
    </xf>
    <xf numFmtId="3" fontId="20" fillId="0" borderId="8" xfId="0" applyNumberFormat="1" applyFont="1" applyBorder="1" applyAlignment="1" applyProtection="1">
      <alignment horizontal="right"/>
    </xf>
    <xf numFmtId="3" fontId="20" fillId="0" borderId="33" xfId="0" applyNumberFormat="1" applyFont="1" applyBorder="1" applyAlignment="1" applyProtection="1">
      <alignment horizontal="right"/>
    </xf>
    <xf numFmtId="3" fontId="0" fillId="6" borderId="55" xfId="0" applyNumberFormat="1" applyFill="1" applyBorder="1" applyAlignment="1" applyProtection="1">
      <alignment horizontal="right"/>
    </xf>
    <xf numFmtId="0" fontId="0" fillId="6" borderId="36" xfId="0" applyFill="1" applyBorder="1" applyAlignment="1" applyProtection="1">
      <alignment horizontal="right"/>
    </xf>
    <xf numFmtId="3" fontId="20" fillId="6" borderId="30" xfId="0" applyNumberFormat="1" applyFont="1" applyFill="1" applyBorder="1" applyAlignment="1" applyProtection="1">
      <alignment horizontal="right"/>
    </xf>
    <xf numFmtId="3" fontId="20" fillId="0" borderId="32" xfId="0" applyNumberFormat="1" applyFont="1" applyBorder="1" applyAlignment="1" applyProtection="1">
      <alignment horizontal="right"/>
    </xf>
    <xf numFmtId="3" fontId="0" fillId="6" borderId="34" xfId="0" applyNumberFormat="1" applyFill="1" applyBorder="1" applyAlignment="1" applyProtection="1">
      <alignment horizontal="right"/>
    </xf>
    <xf numFmtId="0" fontId="0" fillId="0" borderId="32" xfId="0" applyBorder="1" applyAlignment="1" applyProtection="1">
      <alignment horizontal="right"/>
    </xf>
    <xf numFmtId="0" fontId="0" fillId="0" borderId="0" xfId="0" applyAlignment="1" applyProtection="1">
      <alignment horizontal="right"/>
    </xf>
    <xf numFmtId="0" fontId="0" fillId="6" borderId="34" xfId="0" applyFill="1" applyBorder="1" applyAlignment="1" applyProtection="1">
      <alignment horizontal="right"/>
    </xf>
    <xf numFmtId="3" fontId="0" fillId="6" borderId="1" xfId="0" applyNumberFormat="1" applyFill="1" applyBorder="1" applyAlignment="1" applyProtection="1">
      <alignment horizontal="right"/>
    </xf>
    <xf numFmtId="0" fontId="0" fillId="6" borderId="1" xfId="0" applyFill="1" applyBorder="1" applyAlignment="1" applyProtection="1">
      <alignment horizontal="right"/>
    </xf>
    <xf numFmtId="3" fontId="20" fillId="4" borderId="30" xfId="0" applyNumberFormat="1" applyFont="1" applyFill="1" applyBorder="1" applyAlignment="1" applyProtection="1">
      <alignment horizontal="right"/>
    </xf>
    <xf numFmtId="3" fontId="20" fillId="4" borderId="31" xfId="0" applyNumberFormat="1" applyFont="1" applyFill="1" applyBorder="1" applyAlignment="1" applyProtection="1">
      <alignment horizontal="right"/>
    </xf>
    <xf numFmtId="3" fontId="0" fillId="4" borderId="34" xfId="0" applyNumberFormat="1" applyFill="1" applyBorder="1" applyAlignment="1" applyProtection="1">
      <alignment horizontal="right"/>
    </xf>
    <xf numFmtId="0" fontId="0" fillId="4" borderId="36" xfId="0" applyFill="1" applyBorder="1" applyAlignment="1" applyProtection="1">
      <alignment horizontal="right"/>
    </xf>
    <xf numFmtId="0" fontId="2" fillId="5" borderId="12" xfId="0" applyFont="1" applyFill="1" applyBorder="1" applyAlignment="1">
      <alignment horizontal="left" vertical="top" wrapText="1" indent="3"/>
    </xf>
    <xf numFmtId="0" fontId="0" fillId="5" borderId="13" xfId="0" applyFill="1" applyBorder="1"/>
    <xf numFmtId="0" fontId="0" fillId="5" borderId="14" xfId="0" applyFill="1" applyBorder="1"/>
    <xf numFmtId="0" fontId="3" fillId="5" borderId="23" xfId="0" applyFont="1" applyFill="1" applyBorder="1" applyAlignment="1">
      <alignment horizontal="center" vertical="top" wrapText="1"/>
    </xf>
    <xf numFmtId="0" fontId="0" fillId="5" borderId="7" xfId="0" applyFill="1" applyBorder="1"/>
    <xf numFmtId="0" fontId="4" fillId="5" borderId="22" xfId="0" applyFont="1" applyFill="1" applyBorder="1" applyAlignment="1">
      <alignment horizontal="center" vertical="top" wrapText="1"/>
    </xf>
    <xf numFmtId="0" fontId="0" fillId="5" borderId="10" xfId="0" applyFill="1" applyBorder="1"/>
    <xf numFmtId="0" fontId="4" fillId="5" borderId="22" xfId="0" applyFont="1" applyFill="1" applyBorder="1" applyAlignment="1">
      <alignment vertical="top" wrapText="1"/>
    </xf>
    <xf numFmtId="0" fontId="4" fillId="5" borderId="3" xfId="0" applyFont="1" applyFill="1" applyBorder="1" applyAlignment="1">
      <alignment horizontal="center" vertical="top" wrapText="1"/>
    </xf>
    <xf numFmtId="0" fontId="0" fillId="5" borderId="16" xfId="0" applyFill="1" applyBorder="1"/>
    <xf numFmtId="0" fontId="0" fillId="5" borderId="4" xfId="0" applyFill="1" applyBorder="1"/>
    <xf numFmtId="0" fontId="0" fillId="5" borderId="17" xfId="0" applyFill="1" applyBorder="1"/>
    <xf numFmtId="0" fontId="7" fillId="5" borderId="23" xfId="0" applyFont="1" applyFill="1" applyBorder="1" applyAlignment="1">
      <alignment horizontal="center" vertical="top" wrapText="1"/>
    </xf>
    <xf numFmtId="0" fontId="6" fillId="5" borderId="23" xfId="0" applyFont="1" applyFill="1" applyBorder="1" applyAlignment="1">
      <alignment horizontal="right" vertical="top" wrapText="1"/>
    </xf>
    <xf numFmtId="0" fontId="5" fillId="5" borderId="23" xfId="0" applyFont="1" applyFill="1" applyBorder="1" applyAlignment="1">
      <alignment vertical="top" wrapText="1"/>
    </xf>
    <xf numFmtId="0" fontId="3" fillId="5" borderId="23" xfId="0" applyFont="1" applyFill="1" applyBorder="1" applyAlignment="1">
      <alignment vertical="top" wrapText="1"/>
    </xf>
    <xf numFmtId="0" fontId="5" fillId="5" borderId="23" xfId="0" applyFont="1" applyFill="1" applyBorder="1" applyAlignment="1">
      <alignment horizontal="right" vertical="top" wrapText="1"/>
    </xf>
    <xf numFmtId="0" fontId="6" fillId="5" borderId="18" xfId="0" applyFont="1" applyFill="1" applyBorder="1" applyAlignment="1">
      <alignment horizontal="left" vertical="center" wrapText="1"/>
    </xf>
    <xf numFmtId="0" fontId="0" fillId="5" borderId="15" xfId="0" applyFill="1" applyBorder="1"/>
    <xf numFmtId="0" fontId="4" fillId="5" borderId="5" xfId="0" applyFont="1" applyFill="1" applyBorder="1" applyAlignment="1">
      <alignment horizontal="center" vertical="top" wrapText="1"/>
    </xf>
    <xf numFmtId="0" fontId="0" fillId="5" borderId="24" xfId="0" applyFill="1" applyBorder="1"/>
    <xf numFmtId="0" fontId="9" fillId="7" borderId="0" xfId="0" applyFont="1" applyFill="1" applyAlignment="1">
      <alignment horizontal="left" vertical="top" wrapText="1"/>
    </xf>
    <xf numFmtId="0" fontId="5" fillId="5" borderId="25" xfId="0" applyFont="1" applyFill="1" applyBorder="1" applyAlignment="1">
      <alignment horizontal="right" vertical="top" wrapText="1"/>
    </xf>
    <xf numFmtId="0" fontId="0" fillId="5" borderId="21" xfId="0" applyFill="1" applyBorder="1"/>
    <xf numFmtId="0" fontId="5" fillId="5" borderId="23" xfId="0" applyFont="1" applyFill="1" applyBorder="1" applyAlignment="1">
      <alignment horizontal="center" vertical="top" wrapText="1"/>
    </xf>
    <xf numFmtId="0" fontId="13" fillId="7" borderId="0" xfId="0" applyFont="1" applyFill="1" applyAlignment="1">
      <alignment horizontal="left" wrapText="1"/>
    </xf>
    <xf numFmtId="0" fontId="11" fillId="4" borderId="32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9" fillId="4" borderId="26" xfId="0" applyFont="1" applyFill="1" applyBorder="1" applyAlignment="1">
      <alignment horizontal="center"/>
    </xf>
    <xf numFmtId="0" fontId="9" fillId="4" borderId="27" xfId="0" applyFont="1" applyFill="1" applyBorder="1" applyAlignment="1">
      <alignment horizontal="center"/>
    </xf>
    <xf numFmtId="0" fontId="9" fillId="4" borderId="28" xfId="0" applyFont="1" applyFill="1" applyBorder="1" applyAlignment="1">
      <alignment horizontal="center"/>
    </xf>
    <xf numFmtId="0" fontId="0" fillId="7" borderId="30" xfId="0" applyFill="1" applyBorder="1" applyAlignment="1">
      <alignment horizontal="left"/>
    </xf>
    <xf numFmtId="0" fontId="0" fillId="7" borderId="29" xfId="0" applyFill="1" applyBorder="1" applyAlignment="1">
      <alignment horizontal="left"/>
    </xf>
    <xf numFmtId="0" fontId="0" fillId="7" borderId="31" xfId="0" applyFill="1" applyBorder="1" applyAlignment="1">
      <alignment horizontal="left"/>
    </xf>
    <xf numFmtId="0" fontId="0" fillId="7" borderId="32" xfId="0" applyFill="1" applyBorder="1" applyAlignment="1">
      <alignment horizontal="left"/>
    </xf>
    <xf numFmtId="0" fontId="0" fillId="7" borderId="0" xfId="0" applyFill="1" applyBorder="1" applyAlignment="1">
      <alignment horizontal="left"/>
    </xf>
    <xf numFmtId="0" fontId="0" fillId="7" borderId="33" xfId="0" applyFill="1" applyBorder="1" applyAlignment="1">
      <alignment horizontal="left"/>
    </xf>
    <xf numFmtId="0" fontId="0" fillId="7" borderId="34" xfId="0" applyFill="1" applyBorder="1" applyAlignment="1">
      <alignment horizontal="left"/>
    </xf>
    <xf numFmtId="0" fontId="0" fillId="7" borderId="35" xfId="0" applyFill="1" applyBorder="1" applyAlignment="1">
      <alignment horizontal="left"/>
    </xf>
    <xf numFmtId="0" fontId="0" fillId="7" borderId="36" xfId="0" applyFill="1" applyBorder="1" applyAlignment="1">
      <alignment horizontal="left"/>
    </xf>
    <xf numFmtId="166" fontId="13" fillId="8" borderId="0" xfId="0" applyNumberFormat="1" applyFont="1" applyFill="1" applyAlignment="1">
      <alignment horizontal="left"/>
    </xf>
    <xf numFmtId="0" fontId="15" fillId="7" borderId="26" xfId="0" applyFont="1" applyFill="1" applyBorder="1" applyAlignment="1">
      <alignment horizontal="center"/>
    </xf>
    <xf numFmtId="0" fontId="15" fillId="7" borderId="27" xfId="0" applyFont="1" applyFill="1" applyBorder="1" applyAlignment="1">
      <alignment horizontal="center"/>
    </xf>
    <xf numFmtId="0" fontId="15" fillId="7" borderId="28" xfId="0" applyFont="1" applyFill="1" applyBorder="1" applyAlignment="1">
      <alignment horizontal="center"/>
    </xf>
    <xf numFmtId="0" fontId="9" fillId="7" borderId="26" xfId="0" applyFont="1" applyFill="1" applyBorder="1" applyAlignment="1">
      <alignment horizontal="center"/>
    </xf>
    <xf numFmtId="0" fontId="9" fillId="7" borderId="27" xfId="0" applyFont="1" applyFill="1" applyBorder="1" applyAlignment="1">
      <alignment horizontal="center"/>
    </xf>
    <xf numFmtId="0" fontId="9" fillId="7" borderId="28" xfId="0" applyFont="1" applyFill="1" applyBorder="1" applyAlignment="1">
      <alignment horizontal="center"/>
    </xf>
    <xf numFmtId="0" fontId="9" fillId="7" borderId="30" xfId="0" applyFont="1" applyFill="1" applyBorder="1" applyAlignment="1">
      <alignment horizontal="left" vertical="top" wrapText="1"/>
    </xf>
    <xf numFmtId="0" fontId="9" fillId="7" borderId="29" xfId="0" applyFont="1" applyFill="1" applyBorder="1" applyAlignment="1">
      <alignment horizontal="left" vertical="top" wrapText="1"/>
    </xf>
    <xf numFmtId="0" fontId="9" fillId="7" borderId="31" xfId="0" applyFont="1" applyFill="1" applyBorder="1" applyAlignment="1">
      <alignment horizontal="left" vertical="top" wrapText="1"/>
    </xf>
    <xf numFmtId="0" fontId="9" fillId="7" borderId="32" xfId="0" applyFont="1" applyFill="1" applyBorder="1" applyAlignment="1">
      <alignment horizontal="left" vertical="top" wrapText="1"/>
    </xf>
    <xf numFmtId="0" fontId="9" fillId="7" borderId="0" xfId="0" applyFont="1" applyFill="1" applyBorder="1" applyAlignment="1">
      <alignment horizontal="left" vertical="top" wrapText="1"/>
    </xf>
    <xf numFmtId="0" fontId="9" fillId="7" borderId="33" xfId="0" applyFont="1" applyFill="1" applyBorder="1" applyAlignment="1">
      <alignment horizontal="left" vertical="top" wrapText="1"/>
    </xf>
    <xf numFmtId="0" fontId="9" fillId="7" borderId="34" xfId="0" applyFont="1" applyFill="1" applyBorder="1" applyAlignment="1">
      <alignment horizontal="left" vertical="top" wrapText="1"/>
    </xf>
    <xf numFmtId="0" fontId="9" fillId="7" borderId="35" xfId="0" applyFont="1" applyFill="1" applyBorder="1" applyAlignment="1">
      <alignment horizontal="left" vertical="top" wrapText="1"/>
    </xf>
    <xf numFmtId="0" fontId="9" fillId="7" borderId="36" xfId="0" applyFont="1" applyFill="1" applyBorder="1" applyAlignment="1">
      <alignment horizontal="left" vertical="top" wrapText="1"/>
    </xf>
    <xf numFmtId="0" fontId="9" fillId="7" borderId="30" xfId="0" applyFont="1" applyFill="1" applyBorder="1" applyAlignment="1">
      <alignment horizontal="center"/>
    </xf>
    <xf numFmtId="0" fontId="9" fillId="7" borderId="29" xfId="0" applyFont="1" applyFill="1" applyBorder="1" applyAlignment="1">
      <alignment horizontal="center"/>
    </xf>
    <xf numFmtId="0" fontId="9" fillId="7" borderId="31" xfId="0" applyFont="1" applyFill="1" applyBorder="1" applyAlignment="1">
      <alignment horizontal="center"/>
    </xf>
    <xf numFmtId="0" fontId="0" fillId="7" borderId="34" xfId="0" applyFill="1" applyBorder="1" applyAlignment="1">
      <alignment horizontal="center"/>
    </xf>
    <xf numFmtId="0" fontId="0" fillId="7" borderId="35" xfId="0" applyFont="1" applyFill="1" applyBorder="1" applyAlignment="1">
      <alignment horizontal="center"/>
    </xf>
    <xf numFmtId="0" fontId="0" fillId="7" borderId="36" xfId="0" applyFont="1" applyFill="1" applyBorder="1" applyAlignment="1">
      <alignment horizontal="center"/>
    </xf>
    <xf numFmtId="0" fontId="13" fillId="8" borderId="0" xfId="0" applyFont="1" applyFill="1" applyAlignment="1">
      <alignment horizontal="left" vertical="top" wrapText="1"/>
    </xf>
    <xf numFmtId="0" fontId="9" fillId="7" borderId="0" xfId="0" applyFont="1" applyFill="1" applyAlignment="1">
      <alignment horizontal="left"/>
    </xf>
    <xf numFmtId="0" fontId="15" fillId="7" borderId="32" xfId="0" applyFont="1" applyFill="1" applyBorder="1" applyAlignment="1">
      <alignment horizontal="center"/>
    </xf>
    <xf numFmtId="0" fontId="15" fillId="7" borderId="0" xfId="0" applyFont="1" applyFill="1" applyBorder="1" applyAlignment="1">
      <alignment horizontal="center"/>
    </xf>
    <xf numFmtId="0" fontId="15" fillId="4" borderId="26" xfId="0" applyFont="1" applyFill="1" applyBorder="1" applyAlignment="1">
      <alignment horizontal="center"/>
    </xf>
    <xf numFmtId="0" fontId="15" fillId="4" borderId="27" xfId="0" applyFont="1" applyFill="1" applyBorder="1" applyAlignment="1">
      <alignment horizontal="center"/>
    </xf>
    <xf numFmtId="0" fontId="15" fillId="4" borderId="28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57151</xdr:colOff>
      <xdr:row>1</xdr:row>
      <xdr:rowOff>190500</xdr:rowOff>
    </xdr:from>
    <xdr:to>
      <xdr:col>12</xdr:col>
      <xdr:colOff>666750</xdr:colOff>
      <xdr:row>3</xdr:row>
      <xdr:rowOff>19050</xdr:rowOff>
    </xdr:to>
    <xdr:sp macro="" textlink="">
      <xdr:nvSpPr>
        <xdr:cNvPr id="2" name="Right Arrow 1"/>
        <xdr:cNvSpPr/>
      </xdr:nvSpPr>
      <xdr:spPr>
        <a:xfrm>
          <a:off x="8617745" y="381000"/>
          <a:ext cx="609599" cy="23336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22</xdr:col>
      <xdr:colOff>95250</xdr:colOff>
      <xdr:row>1</xdr:row>
      <xdr:rowOff>180975</xdr:rowOff>
    </xdr:from>
    <xdr:to>
      <xdr:col>23</xdr:col>
      <xdr:colOff>0</xdr:colOff>
      <xdr:row>3</xdr:row>
      <xdr:rowOff>28575</xdr:rowOff>
    </xdr:to>
    <xdr:sp macro="" textlink="">
      <xdr:nvSpPr>
        <xdr:cNvPr id="3" name="Right Arrow 2"/>
        <xdr:cNvSpPr/>
      </xdr:nvSpPr>
      <xdr:spPr>
        <a:xfrm>
          <a:off x="13992225" y="371475"/>
          <a:ext cx="1228725" cy="2476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609599</xdr:colOff>
      <xdr:row>3</xdr:row>
      <xdr:rowOff>1</xdr:rowOff>
    </xdr:from>
    <xdr:to>
      <xdr:col>13</xdr:col>
      <xdr:colOff>619124</xdr:colOff>
      <xdr:row>12</xdr:row>
      <xdr:rowOff>38100</xdr:rowOff>
    </xdr:to>
    <xdr:pic>
      <xdr:nvPicPr>
        <xdr:cNvPr id="2" name="Picture 1" descr="product%20life%20cycle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5999" y="676276"/>
          <a:ext cx="2447925" cy="1762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tabSelected="1" workbookViewId="0">
      <selection activeCell="N11" sqref="N11"/>
    </sheetView>
  </sheetViews>
  <sheetFormatPr defaultRowHeight="15" x14ac:dyDescent="0.25"/>
  <cols>
    <col min="8" max="8" width="18.28515625" customWidth="1"/>
  </cols>
  <sheetData>
    <row r="1" spans="1:8" ht="18.75" x14ac:dyDescent="0.3">
      <c r="A1" s="195" t="s">
        <v>73</v>
      </c>
      <c r="B1" s="195"/>
      <c r="C1" s="195"/>
      <c r="D1" s="195"/>
      <c r="E1" s="195"/>
      <c r="F1" s="195"/>
      <c r="G1" s="195"/>
      <c r="H1" s="195"/>
    </row>
    <row r="2" spans="1:8" x14ac:dyDescent="0.25">
      <c r="A2" s="196" t="s">
        <v>129</v>
      </c>
      <c r="B2" s="196"/>
      <c r="C2" s="196"/>
      <c r="D2" s="196"/>
      <c r="E2" s="196"/>
      <c r="F2" s="196"/>
      <c r="G2" s="196"/>
      <c r="H2" s="196"/>
    </row>
    <row r="3" spans="1:8" ht="15.75" thickBot="1" x14ac:dyDescent="0.3"/>
    <row r="4" spans="1:8" ht="15.75" thickBot="1" x14ac:dyDescent="0.3">
      <c r="A4" s="197" t="s">
        <v>74</v>
      </c>
      <c r="B4" s="198"/>
      <c r="C4" s="199"/>
      <c r="D4" s="200"/>
      <c r="E4" s="200"/>
      <c r="F4" s="200"/>
      <c r="G4" s="200"/>
      <c r="H4" s="201"/>
    </row>
    <row r="5" spans="1:8" ht="15.75" thickBot="1" x14ac:dyDescent="0.3">
      <c r="A5" s="197" t="s">
        <v>75</v>
      </c>
      <c r="B5" s="198"/>
      <c r="C5" s="199"/>
      <c r="D5" s="200"/>
      <c r="E5" s="200"/>
      <c r="F5" s="200"/>
      <c r="G5" s="200"/>
      <c r="H5" s="201"/>
    </row>
    <row r="6" spans="1:8" ht="15.75" thickBot="1" x14ac:dyDescent="0.3">
      <c r="A6" s="197" t="s">
        <v>76</v>
      </c>
      <c r="B6" s="198"/>
      <c r="C6" s="199"/>
      <c r="D6" s="200"/>
      <c r="E6" s="200"/>
      <c r="F6" s="200"/>
      <c r="G6" s="200"/>
      <c r="H6" s="201"/>
    </row>
    <row r="10" spans="1:8" x14ac:dyDescent="0.25">
      <c r="A10" s="192" t="s">
        <v>95</v>
      </c>
      <c r="B10" s="192"/>
      <c r="C10" s="192"/>
      <c r="D10" s="192"/>
      <c r="E10" s="192"/>
      <c r="F10" s="192"/>
      <c r="G10" s="192"/>
      <c r="H10" s="192"/>
    </row>
    <row r="11" spans="1:8" ht="15.75" x14ac:dyDescent="0.25">
      <c r="A11" s="202" t="s">
        <v>94</v>
      </c>
      <c r="B11" s="202"/>
      <c r="C11" s="202"/>
      <c r="D11" s="202"/>
      <c r="E11" s="202"/>
      <c r="F11" s="202"/>
      <c r="G11" s="202"/>
      <c r="H11" s="202"/>
    </row>
    <row r="15" spans="1:8" x14ac:dyDescent="0.25">
      <c r="A15" s="192" t="s">
        <v>95</v>
      </c>
      <c r="B15" s="192"/>
      <c r="C15" s="192"/>
      <c r="D15" s="192"/>
      <c r="E15" s="192"/>
      <c r="F15" s="192"/>
      <c r="G15" s="192"/>
      <c r="H15" s="192"/>
    </row>
    <row r="16" spans="1:8" ht="15.75" customHeight="1" x14ac:dyDescent="0.25">
      <c r="A16" s="193" t="s">
        <v>97</v>
      </c>
      <c r="B16" s="193"/>
      <c r="C16" s="193"/>
      <c r="D16" s="193"/>
      <c r="E16" s="193"/>
      <c r="F16" s="193"/>
      <c r="G16" s="193"/>
      <c r="H16" s="193"/>
    </row>
    <row r="18" spans="1:8" x14ac:dyDescent="0.25">
      <c r="A18" s="194" t="s">
        <v>96</v>
      </c>
      <c r="B18" s="194"/>
      <c r="C18" s="194"/>
      <c r="D18" s="194"/>
      <c r="E18" s="194"/>
      <c r="F18" s="194"/>
      <c r="G18" s="194"/>
      <c r="H18" s="194"/>
    </row>
  </sheetData>
  <customSheetViews>
    <customSheetView guid="{69C47522-638A-43C6-B553-13CB2251FD88}" showGridLines="0">
      <selection activeCell="M6" sqref="M6"/>
      <pageMargins left="0.7" right="0.7" top="0.75" bottom="0.75" header="0.3" footer="0.3"/>
      <pageSetup paperSize="9" orientation="portrait" r:id="rId1"/>
    </customSheetView>
  </customSheetViews>
  <mergeCells count="13">
    <mergeCell ref="A15:H15"/>
    <mergeCell ref="A16:H16"/>
    <mergeCell ref="A18:H18"/>
    <mergeCell ref="A1:H1"/>
    <mergeCell ref="A2:H2"/>
    <mergeCell ref="A4:B4"/>
    <mergeCell ref="C4:H4"/>
    <mergeCell ref="A5:B5"/>
    <mergeCell ref="A10:H10"/>
    <mergeCell ref="A11:H11"/>
    <mergeCell ref="A6:B6"/>
    <mergeCell ref="C5:H5"/>
    <mergeCell ref="C6:H6"/>
  </mergeCell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3"/>
  <sheetViews>
    <sheetView showGridLines="0" zoomScale="80" zoomScaleNormal="8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4" sqref="B4:B5"/>
    </sheetView>
  </sheetViews>
  <sheetFormatPr defaultRowHeight="15" x14ac:dyDescent="0.25"/>
  <cols>
    <col min="1" max="1" width="23.42578125" style="103" customWidth="1"/>
    <col min="2" max="2" width="14.85546875" bestFit="1" customWidth="1"/>
    <col min="3" max="3" width="14.5703125" style="103" customWidth="1"/>
    <col min="4" max="4" width="15" style="103" bestFit="1" customWidth="1"/>
    <col min="5" max="5" width="15.7109375" style="103" bestFit="1" customWidth="1"/>
    <col min="6" max="6" width="15" style="103" bestFit="1" customWidth="1"/>
    <col min="7" max="7" width="15.7109375" style="103" bestFit="1" customWidth="1"/>
    <col min="8" max="8" width="15" style="103" bestFit="1" customWidth="1"/>
    <col min="9" max="9" width="15.7109375" style="103" customWidth="1"/>
    <col min="10" max="10" width="15" style="103" bestFit="1" customWidth="1"/>
    <col min="11" max="11" width="15.7109375" style="103" bestFit="1" customWidth="1"/>
    <col min="12" max="12" width="15.7109375" style="103" customWidth="1"/>
    <col min="13" max="13" width="5" style="100" customWidth="1"/>
    <col min="14" max="22" width="15.7109375" style="103" customWidth="1"/>
    <col min="23" max="23" width="5.5703125" style="126" customWidth="1"/>
    <col min="24" max="32" width="15.7109375" style="103" customWidth="1"/>
    <col min="33" max="33" width="2.28515625" style="103" customWidth="1"/>
    <col min="34" max="34" width="12.42578125" style="103" customWidth="1"/>
    <col min="35" max="16384" width="9.140625" style="103"/>
  </cols>
  <sheetData>
    <row r="1" spans="1:41" x14ac:dyDescent="0.2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2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</row>
    <row r="2" spans="1:41" ht="15.75" thickBot="1" x14ac:dyDescent="0.3">
      <c r="A2" s="147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01"/>
      <c r="M2" s="104" t="s">
        <v>81</v>
      </c>
      <c r="N2" s="101"/>
      <c r="O2" s="101"/>
      <c r="P2" s="101"/>
      <c r="Q2" s="101"/>
      <c r="R2" s="101"/>
      <c r="S2" s="101"/>
      <c r="T2" s="101"/>
      <c r="U2" s="101"/>
      <c r="V2" s="101"/>
      <c r="W2" s="104" t="s">
        <v>82</v>
      </c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</row>
    <row r="3" spans="1:41" ht="15.75" thickBot="1" x14ac:dyDescent="0.3">
      <c r="A3" s="155" t="s">
        <v>65</v>
      </c>
      <c r="B3" s="160"/>
      <c r="C3" s="107"/>
      <c r="D3" s="227" t="s">
        <v>130</v>
      </c>
      <c r="E3" s="225"/>
      <c r="F3" s="225"/>
      <c r="G3" s="225"/>
      <c r="H3" s="225"/>
      <c r="I3" s="225"/>
      <c r="J3" s="225"/>
      <c r="K3" s="226"/>
      <c r="L3" s="148"/>
      <c r="M3" s="105"/>
      <c r="N3" s="222" t="s">
        <v>131</v>
      </c>
      <c r="O3" s="223"/>
      <c r="P3" s="223"/>
      <c r="Q3" s="223"/>
      <c r="R3" s="223"/>
      <c r="S3" s="223"/>
      <c r="T3" s="223"/>
      <c r="U3" s="223"/>
      <c r="V3" s="106"/>
      <c r="W3" s="105"/>
      <c r="X3" s="227" t="s">
        <v>132</v>
      </c>
      <c r="Y3" s="225"/>
      <c r="Z3" s="225"/>
      <c r="AA3" s="225"/>
      <c r="AB3" s="225"/>
      <c r="AC3" s="225"/>
      <c r="AD3" s="225"/>
      <c r="AE3" s="226"/>
      <c r="AF3" s="107"/>
      <c r="AG3" s="101"/>
      <c r="AH3" s="219" t="s">
        <v>36</v>
      </c>
    </row>
    <row r="4" spans="1:41" ht="17.25" customHeight="1" thickBot="1" x14ac:dyDescent="0.3">
      <c r="A4" s="107"/>
      <c r="B4" s="229" t="s">
        <v>121</v>
      </c>
      <c r="C4" s="229" t="s">
        <v>126</v>
      </c>
      <c r="D4" s="225" t="s">
        <v>117</v>
      </c>
      <c r="E4" s="226"/>
      <c r="F4" s="225" t="s">
        <v>118</v>
      </c>
      <c r="G4" s="226"/>
      <c r="H4" s="225" t="s">
        <v>119</v>
      </c>
      <c r="I4" s="226"/>
      <c r="J4" s="225" t="s">
        <v>120</v>
      </c>
      <c r="K4" s="226"/>
      <c r="L4" s="108"/>
      <c r="M4" s="105"/>
      <c r="N4" s="222" t="s">
        <v>117</v>
      </c>
      <c r="O4" s="223"/>
      <c r="P4" s="222" t="s">
        <v>118</v>
      </c>
      <c r="Q4" s="223"/>
      <c r="R4" s="222" t="s">
        <v>119</v>
      </c>
      <c r="S4" s="223"/>
      <c r="T4" s="222" t="s">
        <v>120</v>
      </c>
      <c r="U4" s="224"/>
      <c r="V4" s="109"/>
      <c r="W4" s="105"/>
      <c r="X4" s="227" t="s">
        <v>117</v>
      </c>
      <c r="Y4" s="225"/>
      <c r="Z4" s="225" t="s">
        <v>118</v>
      </c>
      <c r="AA4" s="225"/>
      <c r="AB4" s="225" t="s">
        <v>119</v>
      </c>
      <c r="AC4" s="225"/>
      <c r="AD4" s="225" t="s">
        <v>120</v>
      </c>
      <c r="AE4" s="226"/>
      <c r="AF4" s="108"/>
      <c r="AG4" s="101"/>
      <c r="AH4" s="220"/>
    </row>
    <row r="5" spans="1:41" ht="46.5" customHeight="1" thickBot="1" x14ac:dyDescent="0.3">
      <c r="A5" s="108"/>
      <c r="B5" s="230"/>
      <c r="C5" s="230"/>
      <c r="D5" s="181" t="s">
        <v>92</v>
      </c>
      <c r="E5" s="186" t="s">
        <v>127</v>
      </c>
      <c r="F5" s="181" t="s">
        <v>92</v>
      </c>
      <c r="G5" s="186" t="s">
        <v>127</v>
      </c>
      <c r="H5" s="181" t="s">
        <v>92</v>
      </c>
      <c r="I5" s="186" t="s">
        <v>127</v>
      </c>
      <c r="J5" s="181" t="s">
        <v>92</v>
      </c>
      <c r="K5" s="186" t="s">
        <v>127</v>
      </c>
      <c r="L5" s="182" t="s">
        <v>35</v>
      </c>
      <c r="M5" s="183"/>
      <c r="N5" s="184" t="s">
        <v>92</v>
      </c>
      <c r="O5" s="187" t="s">
        <v>127</v>
      </c>
      <c r="P5" s="184" t="s">
        <v>92</v>
      </c>
      <c r="Q5" s="187" t="s">
        <v>127</v>
      </c>
      <c r="R5" s="184" t="s">
        <v>92</v>
      </c>
      <c r="S5" s="187" t="s">
        <v>127</v>
      </c>
      <c r="T5" s="184" t="s">
        <v>92</v>
      </c>
      <c r="U5" s="187" t="s">
        <v>127</v>
      </c>
      <c r="V5" s="184" t="s">
        <v>35</v>
      </c>
      <c r="W5" s="183"/>
      <c r="X5" s="185" t="s">
        <v>92</v>
      </c>
      <c r="Y5" s="188" t="s">
        <v>127</v>
      </c>
      <c r="Z5" s="185" t="s">
        <v>92</v>
      </c>
      <c r="AA5" s="188" t="s">
        <v>127</v>
      </c>
      <c r="AB5" s="185" t="s">
        <v>92</v>
      </c>
      <c r="AC5" s="188" t="s">
        <v>127</v>
      </c>
      <c r="AD5" s="185" t="s">
        <v>92</v>
      </c>
      <c r="AE5" s="188" t="s">
        <v>127</v>
      </c>
      <c r="AF5" s="185" t="s">
        <v>35</v>
      </c>
      <c r="AG5" s="101"/>
      <c r="AH5" s="221"/>
    </row>
    <row r="6" spans="1:41" ht="17.25" x14ac:dyDescent="0.25">
      <c r="A6" s="151" t="s">
        <v>98</v>
      </c>
      <c r="B6" s="149"/>
      <c r="C6" s="149"/>
      <c r="D6" s="151"/>
      <c r="E6" s="154"/>
      <c r="F6" s="154"/>
      <c r="G6" s="154"/>
      <c r="H6" s="154"/>
      <c r="I6" s="154"/>
      <c r="J6" s="154"/>
      <c r="K6" s="154"/>
      <c r="L6" s="111"/>
      <c r="M6" s="102"/>
      <c r="N6" s="165"/>
      <c r="O6" s="167"/>
      <c r="P6" s="167"/>
      <c r="Q6" s="167"/>
      <c r="R6" s="167"/>
      <c r="S6" s="167"/>
      <c r="T6" s="167"/>
      <c r="U6" s="168"/>
      <c r="V6" s="112"/>
      <c r="W6" s="158"/>
      <c r="X6" s="173"/>
      <c r="Y6" s="174"/>
      <c r="Z6" s="174"/>
      <c r="AA6" s="174"/>
      <c r="AB6" s="174"/>
      <c r="AC6" s="174"/>
      <c r="AD6" s="174"/>
      <c r="AE6" s="174"/>
      <c r="AF6" s="113"/>
      <c r="AG6" s="101"/>
      <c r="AH6" s="114"/>
    </row>
    <row r="7" spans="1:41" x14ac:dyDescent="0.25">
      <c r="A7" s="152" t="s">
        <v>37</v>
      </c>
      <c r="B7" s="156"/>
      <c r="C7" s="156"/>
      <c r="D7" s="158"/>
      <c r="E7" s="113">
        <f>D7*C7</f>
        <v>0</v>
      </c>
      <c r="F7" s="156"/>
      <c r="G7" s="113">
        <f>F7*C7</f>
        <v>0</v>
      </c>
      <c r="H7" s="156"/>
      <c r="I7" s="113">
        <f>H7*C7</f>
        <v>0</v>
      </c>
      <c r="J7" s="156"/>
      <c r="K7" s="113">
        <f>J7*C7</f>
        <v>0</v>
      </c>
      <c r="L7" s="113">
        <f>E7+G7+I7+K7</f>
        <v>0</v>
      </c>
      <c r="M7" s="102"/>
      <c r="N7" s="179"/>
      <c r="O7" s="176">
        <f>N7*C7</f>
        <v>0</v>
      </c>
      <c r="P7" s="178"/>
      <c r="Q7" s="176">
        <f>P7*C7</f>
        <v>0</v>
      </c>
      <c r="R7" s="178"/>
      <c r="S7" s="176">
        <f>R7*C7</f>
        <v>0</v>
      </c>
      <c r="T7" s="178"/>
      <c r="U7" s="177">
        <f>T7*C7</f>
        <v>0</v>
      </c>
      <c r="V7" s="171">
        <f>O7+Q7+S7+U7</f>
        <v>0</v>
      </c>
      <c r="W7" s="158"/>
      <c r="X7" s="180"/>
      <c r="Y7" s="175">
        <f>X7*C7</f>
        <v>0</v>
      </c>
      <c r="Z7" s="178"/>
      <c r="AA7" s="175">
        <f>Z7*C7</f>
        <v>0</v>
      </c>
      <c r="AB7" s="178"/>
      <c r="AC7" s="175">
        <f>AB7*C7</f>
        <v>0</v>
      </c>
      <c r="AD7" s="178"/>
      <c r="AE7" s="175">
        <f>AD7*C7</f>
        <v>0</v>
      </c>
      <c r="AF7" s="189">
        <f>Y7+AA7+AC7+AE7</f>
        <v>0</v>
      </c>
      <c r="AG7" s="101"/>
      <c r="AH7" s="190">
        <f>AF7+V7+L7</f>
        <v>0</v>
      </c>
    </row>
    <row r="8" spans="1:41" x14ac:dyDescent="0.25">
      <c r="A8" s="152" t="s">
        <v>37</v>
      </c>
      <c r="B8" s="156"/>
      <c r="C8" s="156"/>
      <c r="D8" s="158"/>
      <c r="E8" s="113">
        <f t="shared" ref="E8:E15" si="0">D8*C8</f>
        <v>0</v>
      </c>
      <c r="F8" s="156"/>
      <c r="G8" s="113">
        <f t="shared" ref="G8:G15" si="1">F8*C8</f>
        <v>0</v>
      </c>
      <c r="H8" s="156"/>
      <c r="I8" s="113">
        <f t="shared" ref="I8:I15" si="2">H8*C8</f>
        <v>0</v>
      </c>
      <c r="J8" s="156"/>
      <c r="K8" s="113">
        <f t="shared" ref="K8:K15" si="3">J8*C8</f>
        <v>0</v>
      </c>
      <c r="L8" s="113">
        <f t="shared" ref="L8:L15" si="4">E8+G8+I8+K8</f>
        <v>0</v>
      </c>
      <c r="M8" s="102"/>
      <c r="N8" s="179"/>
      <c r="O8" s="176">
        <f t="shared" ref="O8:O15" si="5">N8*C8</f>
        <v>0</v>
      </c>
      <c r="P8" s="178"/>
      <c r="Q8" s="176">
        <f t="shared" ref="Q8:Q15" si="6">P8*C8</f>
        <v>0</v>
      </c>
      <c r="R8" s="178"/>
      <c r="S8" s="176">
        <f t="shared" ref="S8:S15" si="7">R8*C8</f>
        <v>0</v>
      </c>
      <c r="T8" s="178"/>
      <c r="U8" s="177">
        <f t="shared" ref="U8:U15" si="8">T8*C8</f>
        <v>0</v>
      </c>
      <c r="V8" s="171">
        <f t="shared" ref="V8:V15" si="9">O8+Q8+S8+U8</f>
        <v>0</v>
      </c>
      <c r="W8" s="158"/>
      <c r="X8" s="180"/>
      <c r="Y8" s="175">
        <f t="shared" ref="Y8:Y15" si="10">X8*C8</f>
        <v>0</v>
      </c>
      <c r="Z8" s="178"/>
      <c r="AA8" s="175">
        <f t="shared" ref="AA8:AA15" si="11">Z8*C8</f>
        <v>0</v>
      </c>
      <c r="AB8" s="178"/>
      <c r="AC8" s="175">
        <f t="shared" ref="AC8:AC15" si="12">AB8*C8</f>
        <v>0</v>
      </c>
      <c r="AD8" s="178"/>
      <c r="AE8" s="175">
        <f t="shared" ref="AE8:AE15" si="13">AD8*C8</f>
        <v>0</v>
      </c>
      <c r="AF8" s="189">
        <f t="shared" ref="AF8:AF15" si="14">Y8+AA8+AC8+AE8</f>
        <v>0</v>
      </c>
      <c r="AG8" s="101"/>
      <c r="AH8" s="114">
        <f t="shared" ref="AH8:AH16" si="15">AF8+V8+L8</f>
        <v>0</v>
      </c>
    </row>
    <row r="9" spans="1:41" x14ac:dyDescent="0.25">
      <c r="A9" s="152" t="s">
        <v>37</v>
      </c>
      <c r="B9" s="156"/>
      <c r="C9" s="156"/>
      <c r="D9" s="158"/>
      <c r="E9" s="113">
        <f t="shared" si="0"/>
        <v>0</v>
      </c>
      <c r="F9" s="156"/>
      <c r="G9" s="113">
        <f t="shared" si="1"/>
        <v>0</v>
      </c>
      <c r="H9" s="156"/>
      <c r="I9" s="113">
        <f t="shared" si="2"/>
        <v>0</v>
      </c>
      <c r="J9" s="156"/>
      <c r="K9" s="113">
        <f t="shared" si="3"/>
        <v>0</v>
      </c>
      <c r="L9" s="113">
        <f t="shared" si="4"/>
        <v>0</v>
      </c>
      <c r="M9" s="102"/>
      <c r="N9" s="179"/>
      <c r="O9" s="176">
        <f t="shared" si="5"/>
        <v>0</v>
      </c>
      <c r="P9" s="178"/>
      <c r="Q9" s="176">
        <f t="shared" si="6"/>
        <v>0</v>
      </c>
      <c r="R9" s="178"/>
      <c r="S9" s="176">
        <f t="shared" si="7"/>
        <v>0</v>
      </c>
      <c r="T9" s="178"/>
      <c r="U9" s="177">
        <f t="shared" si="8"/>
        <v>0</v>
      </c>
      <c r="V9" s="171">
        <f t="shared" si="9"/>
        <v>0</v>
      </c>
      <c r="W9" s="158"/>
      <c r="X9" s="180"/>
      <c r="Y9" s="175">
        <f t="shared" si="10"/>
        <v>0</v>
      </c>
      <c r="Z9" s="178"/>
      <c r="AA9" s="175">
        <f t="shared" si="11"/>
        <v>0</v>
      </c>
      <c r="AB9" s="178"/>
      <c r="AC9" s="175">
        <f t="shared" si="12"/>
        <v>0</v>
      </c>
      <c r="AD9" s="178"/>
      <c r="AE9" s="175">
        <f t="shared" si="13"/>
        <v>0</v>
      </c>
      <c r="AF9" s="189">
        <f t="shared" si="14"/>
        <v>0</v>
      </c>
      <c r="AG9" s="101"/>
      <c r="AH9" s="114">
        <f t="shared" si="15"/>
        <v>0</v>
      </c>
    </row>
    <row r="10" spans="1:41" x14ac:dyDescent="0.25">
      <c r="A10" s="152" t="s">
        <v>38</v>
      </c>
      <c r="B10" s="156"/>
      <c r="C10" s="156"/>
      <c r="D10" s="158"/>
      <c r="E10" s="113">
        <f t="shared" si="0"/>
        <v>0</v>
      </c>
      <c r="F10" s="156"/>
      <c r="G10" s="113">
        <f t="shared" si="1"/>
        <v>0</v>
      </c>
      <c r="H10" s="156"/>
      <c r="I10" s="113">
        <f t="shared" si="2"/>
        <v>0</v>
      </c>
      <c r="J10" s="156"/>
      <c r="K10" s="113">
        <f t="shared" si="3"/>
        <v>0</v>
      </c>
      <c r="L10" s="113">
        <f t="shared" si="4"/>
        <v>0</v>
      </c>
      <c r="M10" s="102"/>
      <c r="N10" s="179"/>
      <c r="O10" s="176">
        <f t="shared" si="5"/>
        <v>0</v>
      </c>
      <c r="P10" s="178"/>
      <c r="Q10" s="176">
        <f t="shared" si="6"/>
        <v>0</v>
      </c>
      <c r="R10" s="178"/>
      <c r="S10" s="176">
        <f t="shared" si="7"/>
        <v>0</v>
      </c>
      <c r="T10" s="178"/>
      <c r="U10" s="177">
        <f t="shared" si="8"/>
        <v>0</v>
      </c>
      <c r="V10" s="171">
        <f t="shared" si="9"/>
        <v>0</v>
      </c>
      <c r="W10" s="158"/>
      <c r="X10" s="180"/>
      <c r="Y10" s="175">
        <f t="shared" si="10"/>
        <v>0</v>
      </c>
      <c r="Z10" s="178"/>
      <c r="AA10" s="175">
        <f t="shared" si="11"/>
        <v>0</v>
      </c>
      <c r="AB10" s="178"/>
      <c r="AC10" s="175">
        <f t="shared" si="12"/>
        <v>0</v>
      </c>
      <c r="AD10" s="178"/>
      <c r="AE10" s="175">
        <f t="shared" si="13"/>
        <v>0</v>
      </c>
      <c r="AF10" s="189">
        <f t="shared" si="14"/>
        <v>0</v>
      </c>
      <c r="AG10" s="101"/>
      <c r="AH10" s="114">
        <f t="shared" si="15"/>
        <v>0</v>
      </c>
    </row>
    <row r="11" spans="1:41" x14ac:dyDescent="0.25">
      <c r="A11" s="152" t="s">
        <v>38</v>
      </c>
      <c r="B11" s="156"/>
      <c r="C11" s="156"/>
      <c r="D11" s="158"/>
      <c r="E11" s="113">
        <f t="shared" si="0"/>
        <v>0</v>
      </c>
      <c r="F11" s="156"/>
      <c r="G11" s="113">
        <f t="shared" si="1"/>
        <v>0</v>
      </c>
      <c r="H11" s="156"/>
      <c r="I11" s="113">
        <f t="shared" si="2"/>
        <v>0</v>
      </c>
      <c r="J11" s="156"/>
      <c r="K11" s="113">
        <f t="shared" si="3"/>
        <v>0</v>
      </c>
      <c r="L11" s="113">
        <f t="shared" si="4"/>
        <v>0</v>
      </c>
      <c r="M11" s="102"/>
      <c r="N11" s="179"/>
      <c r="O11" s="176">
        <f t="shared" si="5"/>
        <v>0</v>
      </c>
      <c r="P11" s="178"/>
      <c r="Q11" s="176">
        <f t="shared" si="6"/>
        <v>0</v>
      </c>
      <c r="R11" s="178"/>
      <c r="S11" s="176">
        <f t="shared" si="7"/>
        <v>0</v>
      </c>
      <c r="T11" s="178"/>
      <c r="U11" s="177">
        <f t="shared" si="8"/>
        <v>0</v>
      </c>
      <c r="V11" s="171">
        <f t="shared" si="9"/>
        <v>0</v>
      </c>
      <c r="W11" s="158"/>
      <c r="X11" s="180"/>
      <c r="Y11" s="175">
        <f t="shared" si="10"/>
        <v>0</v>
      </c>
      <c r="Z11" s="178"/>
      <c r="AA11" s="175">
        <f t="shared" si="11"/>
        <v>0</v>
      </c>
      <c r="AB11" s="178"/>
      <c r="AC11" s="175">
        <f t="shared" si="12"/>
        <v>0</v>
      </c>
      <c r="AD11" s="178"/>
      <c r="AE11" s="175">
        <f t="shared" si="13"/>
        <v>0</v>
      </c>
      <c r="AF11" s="189">
        <f t="shared" si="14"/>
        <v>0</v>
      </c>
      <c r="AG11" s="101"/>
      <c r="AH11" s="114">
        <f t="shared" si="15"/>
        <v>0</v>
      </c>
    </row>
    <row r="12" spans="1:41" x14ac:dyDescent="0.25">
      <c r="A12" s="152" t="s">
        <v>38</v>
      </c>
      <c r="B12" s="156"/>
      <c r="C12" s="156"/>
      <c r="D12" s="158"/>
      <c r="E12" s="113">
        <f t="shared" si="0"/>
        <v>0</v>
      </c>
      <c r="F12" s="156"/>
      <c r="G12" s="113">
        <f t="shared" si="1"/>
        <v>0</v>
      </c>
      <c r="H12" s="156"/>
      <c r="I12" s="113">
        <f t="shared" si="2"/>
        <v>0</v>
      </c>
      <c r="J12" s="156"/>
      <c r="K12" s="113">
        <f t="shared" si="3"/>
        <v>0</v>
      </c>
      <c r="L12" s="113">
        <f t="shared" si="4"/>
        <v>0</v>
      </c>
      <c r="M12" s="102"/>
      <c r="N12" s="179"/>
      <c r="O12" s="176">
        <f t="shared" si="5"/>
        <v>0</v>
      </c>
      <c r="P12" s="178"/>
      <c r="Q12" s="176">
        <f t="shared" si="6"/>
        <v>0</v>
      </c>
      <c r="R12" s="178"/>
      <c r="S12" s="176">
        <f t="shared" si="7"/>
        <v>0</v>
      </c>
      <c r="T12" s="178"/>
      <c r="U12" s="177">
        <f t="shared" si="8"/>
        <v>0</v>
      </c>
      <c r="V12" s="171">
        <f t="shared" si="9"/>
        <v>0</v>
      </c>
      <c r="W12" s="158"/>
      <c r="X12" s="180"/>
      <c r="Y12" s="175">
        <f t="shared" si="10"/>
        <v>0</v>
      </c>
      <c r="Z12" s="178"/>
      <c r="AA12" s="175">
        <f t="shared" si="11"/>
        <v>0</v>
      </c>
      <c r="AB12" s="178"/>
      <c r="AC12" s="175">
        <f t="shared" si="12"/>
        <v>0</v>
      </c>
      <c r="AD12" s="178"/>
      <c r="AE12" s="175">
        <f t="shared" si="13"/>
        <v>0</v>
      </c>
      <c r="AF12" s="189">
        <f t="shared" si="14"/>
        <v>0</v>
      </c>
      <c r="AG12" s="101"/>
      <c r="AH12" s="114">
        <f t="shared" si="15"/>
        <v>0</v>
      </c>
    </row>
    <row r="13" spans="1:41" x14ac:dyDescent="0.25">
      <c r="A13" s="152" t="s">
        <v>39</v>
      </c>
      <c r="B13" s="156"/>
      <c r="C13" s="156"/>
      <c r="D13" s="158"/>
      <c r="E13" s="113">
        <f t="shared" si="0"/>
        <v>0</v>
      </c>
      <c r="F13" s="156"/>
      <c r="G13" s="113">
        <f t="shared" si="1"/>
        <v>0</v>
      </c>
      <c r="H13" s="156"/>
      <c r="I13" s="113">
        <f t="shared" si="2"/>
        <v>0</v>
      </c>
      <c r="J13" s="156"/>
      <c r="K13" s="113">
        <f t="shared" si="3"/>
        <v>0</v>
      </c>
      <c r="L13" s="113">
        <f t="shared" si="4"/>
        <v>0</v>
      </c>
      <c r="M13" s="102"/>
      <c r="N13" s="179"/>
      <c r="O13" s="176">
        <f t="shared" si="5"/>
        <v>0</v>
      </c>
      <c r="P13" s="178"/>
      <c r="Q13" s="176">
        <f t="shared" si="6"/>
        <v>0</v>
      </c>
      <c r="R13" s="178"/>
      <c r="S13" s="176">
        <f t="shared" si="7"/>
        <v>0</v>
      </c>
      <c r="T13" s="178"/>
      <c r="U13" s="177">
        <f t="shared" si="8"/>
        <v>0</v>
      </c>
      <c r="V13" s="171">
        <f t="shared" si="9"/>
        <v>0</v>
      </c>
      <c r="W13" s="158"/>
      <c r="X13" s="180"/>
      <c r="Y13" s="175">
        <f t="shared" si="10"/>
        <v>0</v>
      </c>
      <c r="Z13" s="178"/>
      <c r="AA13" s="175">
        <f t="shared" si="11"/>
        <v>0</v>
      </c>
      <c r="AB13" s="178"/>
      <c r="AC13" s="175">
        <f t="shared" si="12"/>
        <v>0</v>
      </c>
      <c r="AD13" s="178"/>
      <c r="AE13" s="175">
        <f t="shared" si="13"/>
        <v>0</v>
      </c>
      <c r="AF13" s="189">
        <f t="shared" si="14"/>
        <v>0</v>
      </c>
      <c r="AG13" s="101"/>
      <c r="AH13" s="114">
        <f t="shared" si="15"/>
        <v>0</v>
      </c>
    </row>
    <row r="14" spans="1:41" x14ac:dyDescent="0.25">
      <c r="A14" s="152" t="s">
        <v>39</v>
      </c>
      <c r="B14" s="156"/>
      <c r="C14" s="156"/>
      <c r="D14" s="158"/>
      <c r="E14" s="113">
        <f t="shared" si="0"/>
        <v>0</v>
      </c>
      <c r="F14" s="156"/>
      <c r="G14" s="113">
        <f t="shared" si="1"/>
        <v>0</v>
      </c>
      <c r="H14" s="156"/>
      <c r="I14" s="113">
        <f t="shared" si="2"/>
        <v>0</v>
      </c>
      <c r="J14" s="156"/>
      <c r="K14" s="113">
        <f t="shared" si="3"/>
        <v>0</v>
      </c>
      <c r="L14" s="113">
        <f t="shared" si="4"/>
        <v>0</v>
      </c>
      <c r="M14" s="102"/>
      <c r="N14" s="179"/>
      <c r="O14" s="176">
        <f t="shared" si="5"/>
        <v>0</v>
      </c>
      <c r="P14" s="178"/>
      <c r="Q14" s="176">
        <f t="shared" si="6"/>
        <v>0</v>
      </c>
      <c r="R14" s="178"/>
      <c r="S14" s="176">
        <f t="shared" si="7"/>
        <v>0</v>
      </c>
      <c r="T14" s="178"/>
      <c r="U14" s="177">
        <f t="shared" si="8"/>
        <v>0</v>
      </c>
      <c r="V14" s="171">
        <f t="shared" si="9"/>
        <v>0</v>
      </c>
      <c r="W14" s="158"/>
      <c r="X14" s="180"/>
      <c r="Y14" s="175">
        <f t="shared" si="10"/>
        <v>0</v>
      </c>
      <c r="Z14" s="178"/>
      <c r="AA14" s="175">
        <f t="shared" si="11"/>
        <v>0</v>
      </c>
      <c r="AB14" s="178"/>
      <c r="AC14" s="175">
        <f t="shared" si="12"/>
        <v>0</v>
      </c>
      <c r="AD14" s="178"/>
      <c r="AE14" s="175">
        <f t="shared" si="13"/>
        <v>0</v>
      </c>
      <c r="AF14" s="189">
        <f t="shared" si="14"/>
        <v>0</v>
      </c>
      <c r="AG14" s="101"/>
      <c r="AH14" s="114">
        <f t="shared" si="15"/>
        <v>0</v>
      </c>
    </row>
    <row r="15" spans="1:41" x14ac:dyDescent="0.25">
      <c r="A15" s="152" t="s">
        <v>39</v>
      </c>
      <c r="B15" s="156"/>
      <c r="C15" s="156"/>
      <c r="D15" s="158"/>
      <c r="E15" s="113">
        <f t="shared" si="0"/>
        <v>0</v>
      </c>
      <c r="F15" s="156"/>
      <c r="G15" s="113">
        <f t="shared" si="1"/>
        <v>0</v>
      </c>
      <c r="H15" s="156"/>
      <c r="I15" s="113">
        <f t="shared" si="2"/>
        <v>0</v>
      </c>
      <c r="J15" s="156"/>
      <c r="K15" s="113">
        <f t="shared" si="3"/>
        <v>0</v>
      </c>
      <c r="L15" s="113">
        <f t="shared" si="4"/>
        <v>0</v>
      </c>
      <c r="M15" s="102"/>
      <c r="N15" s="179"/>
      <c r="O15" s="176">
        <f t="shared" si="5"/>
        <v>0</v>
      </c>
      <c r="P15" s="178"/>
      <c r="Q15" s="176">
        <f t="shared" si="6"/>
        <v>0</v>
      </c>
      <c r="R15" s="178"/>
      <c r="S15" s="176">
        <f t="shared" si="7"/>
        <v>0</v>
      </c>
      <c r="T15" s="178"/>
      <c r="U15" s="177">
        <f t="shared" si="8"/>
        <v>0</v>
      </c>
      <c r="V15" s="171">
        <f t="shared" si="9"/>
        <v>0</v>
      </c>
      <c r="W15" s="158"/>
      <c r="X15" s="180"/>
      <c r="Y15" s="175">
        <f t="shared" si="10"/>
        <v>0</v>
      </c>
      <c r="Z15" s="178"/>
      <c r="AA15" s="175">
        <f t="shared" si="11"/>
        <v>0</v>
      </c>
      <c r="AB15" s="178"/>
      <c r="AC15" s="175">
        <f t="shared" si="12"/>
        <v>0</v>
      </c>
      <c r="AD15" s="178"/>
      <c r="AE15" s="175">
        <f t="shared" si="13"/>
        <v>0</v>
      </c>
      <c r="AF15" s="189">
        <f t="shared" si="14"/>
        <v>0</v>
      </c>
      <c r="AG15" s="101"/>
      <c r="AH15" s="114">
        <f t="shared" si="15"/>
        <v>0</v>
      </c>
    </row>
    <row r="16" spans="1:41" ht="15.75" thickBot="1" x14ac:dyDescent="0.3">
      <c r="A16" s="153" t="s">
        <v>40</v>
      </c>
      <c r="B16" s="150"/>
      <c r="C16" s="150"/>
      <c r="D16" s="153"/>
      <c r="E16" s="164">
        <f>SUM(E7:E15)</f>
        <v>0</v>
      </c>
      <c r="F16" s="159"/>
      <c r="G16" s="163">
        <f>SUM(G7:G15)</f>
        <v>0</v>
      </c>
      <c r="H16" s="159"/>
      <c r="I16" s="163">
        <f>SUM(I7:I15)</f>
        <v>0</v>
      </c>
      <c r="J16" s="159"/>
      <c r="K16" s="153">
        <f>SUM(K7:K15)</f>
        <v>0</v>
      </c>
      <c r="L16" s="118">
        <f>SUM(L7:L15)</f>
        <v>0</v>
      </c>
      <c r="M16" s="102"/>
      <c r="N16" s="166"/>
      <c r="O16" s="117">
        <f t="shared" ref="O16:U16" si="16">SUM(O7:O15)</f>
        <v>0</v>
      </c>
      <c r="P16" s="117"/>
      <c r="Q16" s="117">
        <f t="shared" si="16"/>
        <v>0</v>
      </c>
      <c r="R16" s="117"/>
      <c r="S16" s="117">
        <f t="shared" si="16"/>
        <v>0</v>
      </c>
      <c r="T16" s="117"/>
      <c r="U16" s="123">
        <f t="shared" si="16"/>
        <v>0</v>
      </c>
      <c r="V16" s="172">
        <f>SUM(V7:V15)</f>
        <v>0</v>
      </c>
      <c r="W16" s="158"/>
      <c r="X16" s="116"/>
      <c r="Y16" s="118">
        <f t="shared" ref="Y16:AE16" si="17">SUM(Y7:Y15)</f>
        <v>0</v>
      </c>
      <c r="Z16" s="118"/>
      <c r="AA16" s="118">
        <f t="shared" si="17"/>
        <v>0</v>
      </c>
      <c r="AB16" s="118"/>
      <c r="AC16" s="118">
        <f t="shared" si="17"/>
        <v>0</v>
      </c>
      <c r="AD16" s="118"/>
      <c r="AE16" s="118">
        <f t="shared" si="17"/>
        <v>0</v>
      </c>
      <c r="AF16" s="116">
        <f>SUM(AF7:AF15)</f>
        <v>0</v>
      </c>
      <c r="AG16" s="101"/>
      <c r="AH16" s="117">
        <f t="shared" si="15"/>
        <v>0</v>
      </c>
    </row>
    <row r="17" spans="1:34" s="101" customFormat="1" ht="15.75" thickBot="1" x14ac:dyDescent="0.3">
      <c r="A17" s="119"/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H17" s="102"/>
    </row>
    <row r="18" spans="1:34" x14ac:dyDescent="0.25">
      <c r="A18" s="110" t="s">
        <v>45</v>
      </c>
      <c r="B18" s="211" t="s">
        <v>116</v>
      </c>
      <c r="C18" s="212"/>
      <c r="D18" s="203"/>
      <c r="E18" s="228"/>
      <c r="F18" s="203"/>
      <c r="G18" s="228"/>
      <c r="H18" s="203"/>
      <c r="I18" s="228"/>
      <c r="J18" s="203"/>
      <c r="K18" s="204"/>
      <c r="L18" s="157" t="s">
        <v>35</v>
      </c>
      <c r="M18" s="102"/>
      <c r="N18" s="233"/>
      <c r="O18" s="234"/>
      <c r="P18" s="239"/>
      <c r="Q18" s="234"/>
      <c r="R18" s="239"/>
      <c r="S18" s="234"/>
      <c r="T18" s="239"/>
      <c r="U18" s="234"/>
      <c r="V18" s="120"/>
      <c r="W18" s="158"/>
      <c r="X18" s="247"/>
      <c r="Y18" s="248"/>
      <c r="Z18" s="247"/>
      <c r="AA18" s="248"/>
      <c r="AB18" s="247"/>
      <c r="AC18" s="248"/>
      <c r="AD18" s="247"/>
      <c r="AE18" s="248"/>
      <c r="AF18" s="111"/>
      <c r="AG18" s="101"/>
      <c r="AH18" s="121"/>
    </row>
    <row r="19" spans="1:34" x14ac:dyDescent="0.25">
      <c r="A19" s="122" t="s">
        <v>42</v>
      </c>
      <c r="B19" s="217"/>
      <c r="C19" s="218"/>
      <c r="D19" s="205"/>
      <c r="E19" s="206"/>
      <c r="F19" s="205"/>
      <c r="G19" s="206"/>
      <c r="H19" s="205"/>
      <c r="I19" s="206"/>
      <c r="J19" s="205"/>
      <c r="K19" s="206"/>
      <c r="L19" s="156">
        <f>SUM(D19:K19)</f>
        <v>0</v>
      </c>
      <c r="M19" s="102"/>
      <c r="N19" s="235"/>
      <c r="O19" s="236"/>
      <c r="P19" s="240"/>
      <c r="Q19" s="236"/>
      <c r="R19" s="240"/>
      <c r="S19" s="236"/>
      <c r="T19" s="240"/>
      <c r="U19" s="236"/>
      <c r="V19" s="171">
        <f>SUM(N19:U19)</f>
        <v>0</v>
      </c>
      <c r="W19" s="158"/>
      <c r="X19" s="240"/>
      <c r="Y19" s="236"/>
      <c r="Z19" s="240"/>
      <c r="AA19" s="236"/>
      <c r="AB19" s="240"/>
      <c r="AC19" s="236"/>
      <c r="AD19" s="240"/>
      <c r="AE19" s="236"/>
      <c r="AF19" s="191">
        <f>SUM(X19:AE19)</f>
        <v>0</v>
      </c>
      <c r="AG19" s="101"/>
      <c r="AH19" s="114">
        <f>AF19+V19+L19</f>
        <v>0</v>
      </c>
    </row>
    <row r="20" spans="1:34" x14ac:dyDescent="0.25">
      <c r="A20" s="122" t="s">
        <v>43</v>
      </c>
      <c r="B20" s="207"/>
      <c r="C20" s="208"/>
      <c r="D20" s="205"/>
      <c r="E20" s="206"/>
      <c r="F20" s="205"/>
      <c r="G20" s="206"/>
      <c r="H20" s="205"/>
      <c r="I20" s="206"/>
      <c r="J20" s="205"/>
      <c r="K20" s="206"/>
      <c r="L20" s="156">
        <f t="shared" ref="L20:L21" si="18">SUM(D20:K20)</f>
        <v>0</v>
      </c>
      <c r="M20" s="102"/>
      <c r="N20" s="235"/>
      <c r="O20" s="236"/>
      <c r="P20" s="240"/>
      <c r="Q20" s="236"/>
      <c r="R20" s="240"/>
      <c r="S20" s="236"/>
      <c r="T20" s="240"/>
      <c r="U20" s="236"/>
      <c r="V20" s="171">
        <f t="shared" ref="V20:V21" si="19">SUM(N20:U20)</f>
        <v>0</v>
      </c>
      <c r="W20" s="158"/>
      <c r="X20" s="240"/>
      <c r="Y20" s="236"/>
      <c r="Z20" s="240"/>
      <c r="AA20" s="236"/>
      <c r="AB20" s="240"/>
      <c r="AC20" s="236"/>
      <c r="AD20" s="240"/>
      <c r="AE20" s="236"/>
      <c r="AF20" s="113">
        <f>SUM(X20:AE20)</f>
        <v>0</v>
      </c>
      <c r="AG20" s="101"/>
      <c r="AH20" s="114">
        <f>AF20+V20+L20</f>
        <v>0</v>
      </c>
    </row>
    <row r="21" spans="1:34" x14ac:dyDescent="0.25">
      <c r="A21" s="122" t="s">
        <v>44</v>
      </c>
      <c r="B21" s="207"/>
      <c r="C21" s="208"/>
      <c r="D21" s="205"/>
      <c r="E21" s="206"/>
      <c r="F21" s="205"/>
      <c r="G21" s="206"/>
      <c r="H21" s="205"/>
      <c r="I21" s="206"/>
      <c r="J21" s="205"/>
      <c r="K21" s="206"/>
      <c r="L21" s="156">
        <f t="shared" si="18"/>
        <v>0</v>
      </c>
      <c r="M21" s="102"/>
      <c r="N21" s="235"/>
      <c r="O21" s="236"/>
      <c r="P21" s="240"/>
      <c r="Q21" s="236"/>
      <c r="R21" s="240"/>
      <c r="S21" s="236"/>
      <c r="T21" s="240"/>
      <c r="U21" s="236"/>
      <c r="V21" s="171">
        <f t="shared" si="19"/>
        <v>0</v>
      </c>
      <c r="W21" s="158"/>
      <c r="X21" s="240"/>
      <c r="Y21" s="236"/>
      <c r="Z21" s="240"/>
      <c r="AA21" s="236"/>
      <c r="AB21" s="240"/>
      <c r="AC21" s="236"/>
      <c r="AD21" s="240"/>
      <c r="AE21" s="236"/>
      <c r="AF21" s="113">
        <f>SUM(X21:AE21)</f>
        <v>0</v>
      </c>
      <c r="AG21" s="101"/>
      <c r="AH21" s="114">
        <f>AF21+V21+L21</f>
        <v>0</v>
      </c>
    </row>
    <row r="22" spans="1:34" ht="15.75" thickBot="1" x14ac:dyDescent="0.3">
      <c r="A22" s="115" t="s">
        <v>40</v>
      </c>
      <c r="B22" s="209"/>
      <c r="C22" s="214"/>
      <c r="D22" s="215">
        <f>SUM(D19:E21)</f>
        <v>0</v>
      </c>
      <c r="E22" s="216"/>
      <c r="F22" s="215">
        <f t="shared" ref="F22" si="20">SUM(F19:G21)</f>
        <v>0</v>
      </c>
      <c r="G22" s="216"/>
      <c r="H22" s="215">
        <f t="shared" ref="H22" si="21">SUM(H19:I21)</f>
        <v>0</v>
      </c>
      <c r="I22" s="216"/>
      <c r="J22" s="215">
        <f t="shared" ref="J22" si="22">SUM(J19:K21)</f>
        <v>0</v>
      </c>
      <c r="K22" s="216"/>
      <c r="L22" s="116">
        <f>SUM(L19:L21)</f>
        <v>0</v>
      </c>
      <c r="M22" s="102"/>
      <c r="N22" s="237">
        <f>SUM(N19:O21)</f>
        <v>0</v>
      </c>
      <c r="O22" s="238"/>
      <c r="P22" s="241">
        <f>SUM(P19:Q21)</f>
        <v>0</v>
      </c>
      <c r="Q22" s="238"/>
      <c r="R22" s="241">
        <f>SUM(R19:S21)</f>
        <v>0</v>
      </c>
      <c r="S22" s="238"/>
      <c r="T22" s="241">
        <f>SUM(T19:U21)</f>
        <v>0</v>
      </c>
      <c r="U22" s="238"/>
      <c r="V22" s="123">
        <f>SUM(V19:V21)</f>
        <v>0</v>
      </c>
      <c r="W22" s="158"/>
      <c r="X22" s="249">
        <f t="shared" ref="X22" si="23">SUM(X19:Y21)</f>
        <v>0</v>
      </c>
      <c r="Y22" s="250"/>
      <c r="Z22" s="249">
        <f t="shared" ref="Z22" si="24">SUM(Z19:AA21)</f>
        <v>0</v>
      </c>
      <c r="AA22" s="250"/>
      <c r="AB22" s="249">
        <f t="shared" ref="AB22" si="25">SUM(AB19:AC21)</f>
        <v>0</v>
      </c>
      <c r="AC22" s="250"/>
      <c r="AD22" s="249">
        <f>SUM(AD19:AE21)</f>
        <v>0</v>
      </c>
      <c r="AE22" s="250"/>
      <c r="AF22" s="116">
        <f>SUM(AF19:AF21)</f>
        <v>0</v>
      </c>
      <c r="AG22" s="101"/>
      <c r="AH22" s="117">
        <f>AF22+V22+L22</f>
        <v>0</v>
      </c>
    </row>
    <row r="23" spans="1:34" s="101" customFormat="1" ht="15.75" thickBot="1" x14ac:dyDescent="0.3">
      <c r="A23" s="119"/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02"/>
      <c r="M23" s="102"/>
      <c r="N23" s="169"/>
      <c r="O23" s="169"/>
      <c r="P23" s="169"/>
      <c r="Q23" s="169"/>
      <c r="R23" s="169"/>
      <c r="S23" s="169"/>
      <c r="T23" s="169"/>
      <c r="U23" s="169"/>
      <c r="V23" s="102"/>
      <c r="W23" s="102"/>
      <c r="X23" s="169"/>
      <c r="Y23" s="169"/>
      <c r="Z23" s="169"/>
      <c r="AA23" s="169"/>
      <c r="AB23" s="169"/>
      <c r="AC23" s="169"/>
      <c r="AD23" s="169"/>
      <c r="AE23" s="169"/>
      <c r="AF23" s="102"/>
      <c r="AH23" s="102"/>
    </row>
    <row r="24" spans="1:34" x14ac:dyDescent="0.25">
      <c r="A24" s="110" t="s">
        <v>46</v>
      </c>
      <c r="B24" s="211" t="s">
        <v>116</v>
      </c>
      <c r="C24" s="212"/>
      <c r="D24" s="203"/>
      <c r="E24" s="204"/>
      <c r="F24" s="203"/>
      <c r="G24" s="204"/>
      <c r="H24" s="203"/>
      <c r="I24" s="204"/>
      <c r="J24" s="203"/>
      <c r="K24" s="204"/>
      <c r="L24" s="111" t="s">
        <v>35</v>
      </c>
      <c r="M24" s="102"/>
      <c r="N24" s="233"/>
      <c r="O24" s="234"/>
      <c r="P24" s="239"/>
      <c r="Q24" s="234"/>
      <c r="R24" s="239"/>
      <c r="S24" s="234"/>
      <c r="T24" s="239"/>
      <c r="U24" s="234"/>
      <c r="V24" s="120"/>
      <c r="W24" s="158"/>
      <c r="X24" s="247"/>
      <c r="Y24" s="248"/>
      <c r="Z24" s="247"/>
      <c r="AA24" s="248"/>
      <c r="AB24" s="247"/>
      <c r="AC24" s="248"/>
      <c r="AD24" s="247"/>
      <c r="AE24" s="248"/>
      <c r="AF24" s="111"/>
      <c r="AG24" s="101"/>
      <c r="AH24" s="121"/>
    </row>
    <row r="25" spans="1:34" x14ac:dyDescent="0.25">
      <c r="A25" s="122" t="s">
        <v>42</v>
      </c>
      <c r="B25" s="207"/>
      <c r="C25" s="208"/>
      <c r="D25" s="205"/>
      <c r="E25" s="206"/>
      <c r="F25" s="205"/>
      <c r="G25" s="206"/>
      <c r="H25" s="205"/>
      <c r="I25" s="206"/>
      <c r="J25" s="205"/>
      <c r="K25" s="206"/>
      <c r="L25" s="156">
        <f>SUM(D25:K25)</f>
        <v>0</v>
      </c>
      <c r="M25" s="102"/>
      <c r="N25" s="235"/>
      <c r="O25" s="236"/>
      <c r="P25" s="240"/>
      <c r="Q25" s="236"/>
      <c r="R25" s="240"/>
      <c r="S25" s="236"/>
      <c r="T25" s="240"/>
      <c r="U25" s="236"/>
      <c r="V25" s="171">
        <f>SUM(N25:U25)</f>
        <v>0</v>
      </c>
      <c r="W25" s="158"/>
      <c r="X25" s="240"/>
      <c r="Y25" s="236"/>
      <c r="Z25" s="240"/>
      <c r="AA25" s="236"/>
      <c r="AB25" s="240"/>
      <c r="AC25" s="236"/>
      <c r="AD25" s="240"/>
      <c r="AE25" s="236"/>
      <c r="AF25" s="191">
        <f>SUM(X25:AE25)</f>
        <v>0</v>
      </c>
      <c r="AG25" s="101"/>
      <c r="AH25" s="114">
        <f>AF25+V25+L25</f>
        <v>0</v>
      </c>
    </row>
    <row r="26" spans="1:34" x14ac:dyDescent="0.25">
      <c r="A26" s="122" t="s">
        <v>43</v>
      </c>
      <c r="B26" s="207"/>
      <c r="C26" s="208"/>
      <c r="D26" s="205"/>
      <c r="E26" s="206"/>
      <c r="F26" s="205"/>
      <c r="G26" s="206"/>
      <c r="H26" s="205"/>
      <c r="I26" s="206"/>
      <c r="J26" s="205"/>
      <c r="K26" s="206"/>
      <c r="L26" s="156">
        <f t="shared" ref="L26:L27" si="26">SUM(D26:K26)</f>
        <v>0</v>
      </c>
      <c r="M26" s="102"/>
      <c r="N26" s="235"/>
      <c r="O26" s="236"/>
      <c r="P26" s="240"/>
      <c r="Q26" s="236"/>
      <c r="R26" s="240"/>
      <c r="S26" s="236"/>
      <c r="T26" s="240"/>
      <c r="U26" s="236"/>
      <c r="V26" s="171">
        <f t="shared" ref="V26:V27" si="27">SUM(N26:U26)</f>
        <v>0</v>
      </c>
      <c r="W26" s="158"/>
      <c r="X26" s="240"/>
      <c r="Y26" s="236"/>
      <c r="Z26" s="240"/>
      <c r="AA26" s="236"/>
      <c r="AB26" s="240"/>
      <c r="AC26" s="236"/>
      <c r="AD26" s="240"/>
      <c r="AE26" s="236"/>
      <c r="AF26" s="113">
        <f>SUM(X26:AE26)</f>
        <v>0</v>
      </c>
      <c r="AG26" s="101"/>
      <c r="AH26" s="114">
        <f>AF26+V26+L26</f>
        <v>0</v>
      </c>
    </row>
    <row r="27" spans="1:34" x14ac:dyDescent="0.25">
      <c r="A27" s="122" t="s">
        <v>44</v>
      </c>
      <c r="B27" s="207"/>
      <c r="C27" s="208"/>
      <c r="D27" s="205"/>
      <c r="E27" s="206"/>
      <c r="F27" s="205"/>
      <c r="G27" s="206"/>
      <c r="H27" s="205"/>
      <c r="I27" s="206"/>
      <c r="J27" s="205"/>
      <c r="K27" s="206"/>
      <c r="L27" s="156">
        <f t="shared" si="26"/>
        <v>0</v>
      </c>
      <c r="M27" s="102"/>
      <c r="N27" s="235"/>
      <c r="O27" s="236"/>
      <c r="P27" s="240"/>
      <c r="Q27" s="236"/>
      <c r="R27" s="240"/>
      <c r="S27" s="236"/>
      <c r="T27" s="240"/>
      <c r="U27" s="236"/>
      <c r="V27" s="171">
        <f t="shared" si="27"/>
        <v>0</v>
      </c>
      <c r="W27" s="158"/>
      <c r="X27" s="240"/>
      <c r="Y27" s="236"/>
      <c r="Z27" s="240"/>
      <c r="AA27" s="236"/>
      <c r="AB27" s="240"/>
      <c r="AC27" s="236"/>
      <c r="AD27" s="240"/>
      <c r="AE27" s="236"/>
      <c r="AF27" s="113">
        <f>SUM(X27:AE27)</f>
        <v>0</v>
      </c>
      <c r="AG27" s="101"/>
      <c r="AH27" s="114">
        <f>AF27+V27+L27</f>
        <v>0</v>
      </c>
    </row>
    <row r="28" spans="1:34" ht="15.75" thickBot="1" x14ac:dyDescent="0.3">
      <c r="A28" s="115" t="s">
        <v>40</v>
      </c>
      <c r="B28" s="209"/>
      <c r="C28" s="214"/>
      <c r="D28" s="215">
        <f>SUM(D25:E27)</f>
        <v>0</v>
      </c>
      <c r="E28" s="216"/>
      <c r="F28" s="215">
        <f t="shared" ref="F28" si="28">SUM(F25:G27)</f>
        <v>0</v>
      </c>
      <c r="G28" s="216"/>
      <c r="H28" s="215">
        <f t="shared" ref="H28" si="29">SUM(H25:I27)</f>
        <v>0</v>
      </c>
      <c r="I28" s="216"/>
      <c r="J28" s="215">
        <f t="shared" ref="J28" si="30">SUM(J25:K27)</f>
        <v>0</v>
      </c>
      <c r="K28" s="216"/>
      <c r="L28" s="116">
        <f>SUM(L25:L27)</f>
        <v>0</v>
      </c>
      <c r="M28" s="102"/>
      <c r="N28" s="237">
        <f>SUM(N25:O27)</f>
        <v>0</v>
      </c>
      <c r="O28" s="238"/>
      <c r="P28" s="241">
        <f>SUM(P25:Q27)</f>
        <v>0</v>
      </c>
      <c r="Q28" s="238"/>
      <c r="R28" s="241">
        <f>SUM(R25:S27)</f>
        <v>0</v>
      </c>
      <c r="S28" s="238"/>
      <c r="T28" s="241">
        <f>SUM(T25:U27)</f>
        <v>0</v>
      </c>
      <c r="U28" s="238"/>
      <c r="V28" s="123">
        <f>SUM(V25:V27)</f>
        <v>0</v>
      </c>
      <c r="W28" s="158"/>
      <c r="X28" s="249">
        <f>SUM(X25:Y27)</f>
        <v>0</v>
      </c>
      <c r="Y28" s="250"/>
      <c r="Z28" s="249">
        <f t="shared" ref="Z28" si="31">SUM(Z25:AA27)</f>
        <v>0</v>
      </c>
      <c r="AA28" s="250"/>
      <c r="AB28" s="249">
        <f t="shared" ref="AB28" si="32">SUM(AB25:AC27)</f>
        <v>0</v>
      </c>
      <c r="AC28" s="250"/>
      <c r="AD28" s="249">
        <f t="shared" ref="AD28" si="33">SUM(AD25:AE27)</f>
        <v>0</v>
      </c>
      <c r="AE28" s="250"/>
      <c r="AF28" s="116">
        <f>SUM(AF25:AF27)</f>
        <v>0</v>
      </c>
      <c r="AG28" s="101"/>
      <c r="AH28" s="117">
        <f>AF28+V28+L28</f>
        <v>0</v>
      </c>
    </row>
    <row r="29" spans="1:34" s="102" customFormat="1" ht="15.75" thickBot="1" x14ac:dyDescent="0.3">
      <c r="A29" s="119"/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N29" s="169"/>
      <c r="O29" s="169"/>
      <c r="P29" s="169"/>
      <c r="Q29" s="169"/>
      <c r="R29" s="169"/>
      <c r="S29" s="169"/>
      <c r="T29" s="169"/>
      <c r="U29" s="169"/>
      <c r="X29" s="169"/>
      <c r="Y29" s="169"/>
      <c r="Z29" s="169"/>
      <c r="AA29" s="169"/>
      <c r="AB29" s="169"/>
      <c r="AC29" s="169"/>
      <c r="AD29" s="169"/>
      <c r="AE29" s="169"/>
    </row>
    <row r="30" spans="1:34" x14ac:dyDescent="0.25">
      <c r="A30" s="110" t="s">
        <v>47</v>
      </c>
      <c r="B30" s="211" t="s">
        <v>116</v>
      </c>
      <c r="C30" s="212"/>
      <c r="D30" s="203"/>
      <c r="E30" s="204"/>
      <c r="F30" s="203"/>
      <c r="G30" s="204"/>
      <c r="H30" s="203"/>
      <c r="I30" s="204"/>
      <c r="J30" s="203"/>
      <c r="K30" s="204"/>
      <c r="L30" s="111" t="s">
        <v>35</v>
      </c>
      <c r="M30" s="102"/>
      <c r="N30" s="233"/>
      <c r="O30" s="234"/>
      <c r="P30" s="239"/>
      <c r="Q30" s="234"/>
      <c r="R30" s="239"/>
      <c r="S30" s="234"/>
      <c r="T30" s="239"/>
      <c r="U30" s="234"/>
      <c r="V30" s="120"/>
      <c r="W30" s="158"/>
      <c r="X30" s="247"/>
      <c r="Y30" s="248"/>
      <c r="Z30" s="247"/>
      <c r="AA30" s="248"/>
      <c r="AB30" s="247"/>
      <c r="AC30" s="248"/>
      <c r="AD30" s="247"/>
      <c r="AE30" s="248"/>
      <c r="AF30" s="111"/>
      <c r="AG30" s="101"/>
      <c r="AH30" s="121"/>
    </row>
    <row r="31" spans="1:34" x14ac:dyDescent="0.25">
      <c r="A31" s="122" t="s">
        <v>42</v>
      </c>
      <c r="B31" s="207"/>
      <c r="C31" s="208"/>
      <c r="D31" s="205"/>
      <c r="E31" s="206"/>
      <c r="F31" s="205"/>
      <c r="G31" s="206"/>
      <c r="H31" s="205"/>
      <c r="I31" s="206"/>
      <c r="J31" s="205"/>
      <c r="K31" s="206"/>
      <c r="L31" s="156">
        <f>SUM(D31:K31)</f>
        <v>0</v>
      </c>
      <c r="M31" s="102"/>
      <c r="N31" s="235"/>
      <c r="O31" s="236"/>
      <c r="P31" s="240"/>
      <c r="Q31" s="236"/>
      <c r="R31" s="240"/>
      <c r="S31" s="236"/>
      <c r="T31" s="240"/>
      <c r="U31" s="236"/>
      <c r="V31" s="171">
        <f>SUM(N31:U31)</f>
        <v>0</v>
      </c>
      <c r="W31" s="158"/>
      <c r="X31" s="240"/>
      <c r="Y31" s="236"/>
      <c r="Z31" s="240"/>
      <c r="AA31" s="236"/>
      <c r="AB31" s="240"/>
      <c r="AC31" s="236"/>
      <c r="AD31" s="240"/>
      <c r="AE31" s="236"/>
      <c r="AF31" s="113">
        <f>SUM(X31:AE31)</f>
        <v>0</v>
      </c>
      <c r="AG31" s="101"/>
      <c r="AH31" s="114">
        <f>AF31+V31+L31</f>
        <v>0</v>
      </c>
    </row>
    <row r="32" spans="1:34" x14ac:dyDescent="0.25">
      <c r="A32" s="122" t="s">
        <v>43</v>
      </c>
      <c r="B32" s="207"/>
      <c r="C32" s="208"/>
      <c r="D32" s="205"/>
      <c r="E32" s="206"/>
      <c r="F32" s="205"/>
      <c r="G32" s="206"/>
      <c r="H32" s="205"/>
      <c r="I32" s="206"/>
      <c r="J32" s="205"/>
      <c r="K32" s="206"/>
      <c r="L32" s="156">
        <f>SUM(D32:K32)</f>
        <v>0</v>
      </c>
      <c r="M32" s="102"/>
      <c r="N32" s="235"/>
      <c r="O32" s="236"/>
      <c r="P32" s="240"/>
      <c r="Q32" s="236"/>
      <c r="R32" s="240"/>
      <c r="S32" s="236"/>
      <c r="T32" s="240"/>
      <c r="U32" s="236"/>
      <c r="V32" s="171">
        <f t="shared" ref="V32:V33" si="34">SUM(N32:U32)</f>
        <v>0</v>
      </c>
      <c r="W32" s="158"/>
      <c r="X32" s="240"/>
      <c r="Y32" s="236"/>
      <c r="Z32" s="240"/>
      <c r="AA32" s="236"/>
      <c r="AB32" s="240"/>
      <c r="AC32" s="236"/>
      <c r="AD32" s="240"/>
      <c r="AE32" s="236"/>
      <c r="AF32" s="113">
        <f>SUM(X32:AE32)</f>
        <v>0</v>
      </c>
      <c r="AG32" s="101"/>
      <c r="AH32" s="114">
        <f>AF32+V32+L32</f>
        <v>0</v>
      </c>
    </row>
    <row r="33" spans="1:34" x14ac:dyDescent="0.25">
      <c r="A33" s="122" t="s">
        <v>44</v>
      </c>
      <c r="B33" s="207"/>
      <c r="C33" s="208"/>
      <c r="D33" s="205"/>
      <c r="E33" s="206"/>
      <c r="F33" s="205"/>
      <c r="G33" s="206"/>
      <c r="H33" s="205"/>
      <c r="I33" s="206"/>
      <c r="J33" s="205"/>
      <c r="K33" s="206"/>
      <c r="L33" s="156">
        <f>SUM(D33:K33)</f>
        <v>0</v>
      </c>
      <c r="M33" s="102"/>
      <c r="N33" s="235"/>
      <c r="O33" s="236"/>
      <c r="P33" s="240"/>
      <c r="Q33" s="236"/>
      <c r="R33" s="240"/>
      <c r="S33" s="236"/>
      <c r="T33" s="240"/>
      <c r="U33" s="236"/>
      <c r="V33" s="171">
        <f t="shared" si="34"/>
        <v>0</v>
      </c>
      <c r="W33" s="158"/>
      <c r="X33" s="240"/>
      <c r="Y33" s="236"/>
      <c r="Z33" s="240"/>
      <c r="AA33" s="236"/>
      <c r="AB33" s="240"/>
      <c r="AC33" s="236"/>
      <c r="AD33" s="240"/>
      <c r="AE33" s="236"/>
      <c r="AF33" s="113">
        <f>SUM(X33:AE33)</f>
        <v>0</v>
      </c>
      <c r="AG33" s="101"/>
      <c r="AH33" s="114">
        <f>AF33+V33+L33</f>
        <v>0</v>
      </c>
    </row>
    <row r="34" spans="1:34" ht="15.75" thickBot="1" x14ac:dyDescent="0.3">
      <c r="A34" s="115" t="s">
        <v>40</v>
      </c>
      <c r="B34" s="209"/>
      <c r="C34" s="214"/>
      <c r="D34" s="215">
        <f>SUM(D31:E33)</f>
        <v>0</v>
      </c>
      <c r="E34" s="216"/>
      <c r="F34" s="215">
        <f t="shared" ref="F34" si="35">SUM(F31:G33)</f>
        <v>0</v>
      </c>
      <c r="G34" s="216"/>
      <c r="H34" s="215">
        <f t="shared" ref="H34" si="36">SUM(H31:I33)</f>
        <v>0</v>
      </c>
      <c r="I34" s="216"/>
      <c r="J34" s="215">
        <f t="shared" ref="J34" si="37">SUM(J31:K33)</f>
        <v>0</v>
      </c>
      <c r="K34" s="216"/>
      <c r="L34" s="116">
        <f>SUM(L31:L33)</f>
        <v>0</v>
      </c>
      <c r="M34" s="102"/>
      <c r="N34" s="237">
        <f>SUM(N31:O33)</f>
        <v>0</v>
      </c>
      <c r="O34" s="238"/>
      <c r="P34" s="241">
        <f>SUM(P31:Q33)</f>
        <v>0</v>
      </c>
      <c r="Q34" s="238"/>
      <c r="R34" s="241">
        <f>SUM(R31:S33)</f>
        <v>0</v>
      </c>
      <c r="S34" s="238"/>
      <c r="T34" s="241">
        <f>SUM(T31:U33)</f>
        <v>0</v>
      </c>
      <c r="U34" s="238"/>
      <c r="V34" s="123">
        <f>SUM(V31:V33)</f>
        <v>0</v>
      </c>
      <c r="W34" s="158"/>
      <c r="X34" s="249">
        <f>SUM(X31:Y33)</f>
        <v>0</v>
      </c>
      <c r="Y34" s="250"/>
      <c r="Z34" s="249">
        <f t="shared" ref="Z34" si="38">SUM(Z31:AA33)</f>
        <v>0</v>
      </c>
      <c r="AA34" s="250"/>
      <c r="AB34" s="249">
        <f t="shared" ref="AB34" si="39">SUM(AB31:AC33)</f>
        <v>0</v>
      </c>
      <c r="AC34" s="250"/>
      <c r="AD34" s="249">
        <f t="shared" ref="AD34" si="40">SUM(AD31:AE33)</f>
        <v>0</v>
      </c>
      <c r="AE34" s="250"/>
      <c r="AF34" s="116">
        <f>SUM(AF31:AF33)</f>
        <v>0</v>
      </c>
      <c r="AG34" s="101"/>
      <c r="AH34" s="117">
        <f>AF34+V34+L34</f>
        <v>0</v>
      </c>
    </row>
    <row r="35" spans="1:34" s="101" customFormat="1" ht="15.75" thickBot="1" x14ac:dyDescent="0.3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02"/>
      <c r="M35" s="102"/>
      <c r="N35" s="169"/>
      <c r="O35" s="169"/>
      <c r="P35" s="169"/>
      <c r="Q35" s="169"/>
      <c r="R35" s="169"/>
      <c r="S35" s="169"/>
      <c r="T35" s="169"/>
      <c r="U35" s="169"/>
      <c r="V35" s="102"/>
      <c r="W35" s="102"/>
      <c r="X35" s="169"/>
      <c r="Y35" s="169"/>
      <c r="Z35" s="169"/>
      <c r="AA35" s="169"/>
      <c r="AB35" s="169"/>
      <c r="AC35" s="169"/>
      <c r="AD35" s="169"/>
      <c r="AE35" s="169"/>
      <c r="AF35" s="102"/>
      <c r="AH35" s="102"/>
    </row>
    <row r="36" spans="1:34" x14ac:dyDescent="0.25">
      <c r="A36" s="110" t="s">
        <v>48</v>
      </c>
      <c r="B36" s="211" t="s">
        <v>116</v>
      </c>
      <c r="C36" s="212"/>
      <c r="D36" s="203"/>
      <c r="E36" s="204"/>
      <c r="F36" s="203"/>
      <c r="G36" s="204"/>
      <c r="H36" s="203"/>
      <c r="I36" s="204"/>
      <c r="J36" s="203"/>
      <c r="K36" s="204"/>
      <c r="L36" s="111" t="s">
        <v>35</v>
      </c>
      <c r="M36" s="102"/>
      <c r="N36" s="233"/>
      <c r="O36" s="234"/>
      <c r="P36" s="239"/>
      <c r="Q36" s="234"/>
      <c r="R36" s="239"/>
      <c r="S36" s="234"/>
      <c r="T36" s="239"/>
      <c r="U36" s="234"/>
      <c r="V36" s="120"/>
      <c r="W36" s="158"/>
      <c r="X36" s="247"/>
      <c r="Y36" s="248"/>
      <c r="Z36" s="247"/>
      <c r="AA36" s="248"/>
      <c r="AB36" s="247"/>
      <c r="AC36" s="248"/>
      <c r="AD36" s="247"/>
      <c r="AE36" s="248"/>
      <c r="AF36" s="111"/>
      <c r="AG36" s="101"/>
      <c r="AH36" s="121"/>
    </row>
    <row r="37" spans="1:34" x14ac:dyDescent="0.25">
      <c r="A37" s="122" t="s">
        <v>42</v>
      </c>
      <c r="B37" s="207"/>
      <c r="C37" s="208"/>
      <c r="D37" s="205"/>
      <c r="E37" s="206"/>
      <c r="F37" s="205"/>
      <c r="G37" s="206"/>
      <c r="H37" s="205"/>
      <c r="I37" s="206"/>
      <c r="J37" s="205"/>
      <c r="K37" s="206"/>
      <c r="L37" s="156">
        <f>SUM(D37:K37)</f>
        <v>0</v>
      </c>
      <c r="M37" s="102"/>
      <c r="N37" s="235"/>
      <c r="O37" s="236"/>
      <c r="P37" s="240"/>
      <c r="Q37" s="236"/>
      <c r="R37" s="242"/>
      <c r="S37" s="243"/>
      <c r="T37" s="240"/>
      <c r="U37" s="236"/>
      <c r="V37" s="171">
        <f>SUM(N37:U37)</f>
        <v>0</v>
      </c>
      <c r="W37" s="158"/>
      <c r="X37" s="240"/>
      <c r="Y37" s="236"/>
      <c r="Z37" s="240"/>
      <c r="AA37" s="236"/>
      <c r="AB37" s="240"/>
      <c r="AC37" s="236"/>
      <c r="AD37" s="240"/>
      <c r="AE37" s="236"/>
      <c r="AF37" s="113">
        <f>SUM(X37:AE37)</f>
        <v>0</v>
      </c>
      <c r="AG37" s="101"/>
      <c r="AH37" s="114">
        <f>AF37+V37+L37</f>
        <v>0</v>
      </c>
    </row>
    <row r="38" spans="1:34" x14ac:dyDescent="0.25">
      <c r="A38" s="122" t="s">
        <v>43</v>
      </c>
      <c r="B38" s="207"/>
      <c r="C38" s="208"/>
      <c r="D38" s="205"/>
      <c r="E38" s="206"/>
      <c r="F38" s="205"/>
      <c r="G38" s="206"/>
      <c r="H38" s="205"/>
      <c r="I38" s="206"/>
      <c r="J38" s="205"/>
      <c r="K38" s="206"/>
      <c r="L38" s="156">
        <f>SUM(D38:K38)</f>
        <v>0</v>
      </c>
      <c r="M38" s="102"/>
      <c r="N38" s="235"/>
      <c r="O38" s="236"/>
      <c r="P38" s="240"/>
      <c r="Q38" s="236"/>
      <c r="R38" s="240"/>
      <c r="S38" s="236"/>
      <c r="T38" s="240"/>
      <c r="U38" s="236"/>
      <c r="V38" s="171">
        <f t="shared" ref="V38:V39" si="41">SUM(N38:U38)</f>
        <v>0</v>
      </c>
      <c r="W38" s="158"/>
      <c r="X38" s="240"/>
      <c r="Y38" s="236"/>
      <c r="Z38" s="240"/>
      <c r="AA38" s="236"/>
      <c r="AB38" s="240"/>
      <c r="AC38" s="236"/>
      <c r="AD38" s="240"/>
      <c r="AE38" s="236"/>
      <c r="AF38" s="113">
        <f>SUM(X38:AE38)</f>
        <v>0</v>
      </c>
      <c r="AG38" s="101"/>
      <c r="AH38" s="114">
        <f>AF38+V38+L38</f>
        <v>0</v>
      </c>
    </row>
    <row r="39" spans="1:34" x14ac:dyDescent="0.25">
      <c r="A39" s="122" t="s">
        <v>44</v>
      </c>
      <c r="B39" s="207"/>
      <c r="C39" s="208"/>
      <c r="D39" s="205"/>
      <c r="E39" s="206"/>
      <c r="F39" s="205"/>
      <c r="G39" s="206"/>
      <c r="H39" s="205"/>
      <c r="I39" s="206"/>
      <c r="J39" s="205"/>
      <c r="K39" s="206"/>
      <c r="L39" s="156">
        <f>SUM(D39:K39)</f>
        <v>0</v>
      </c>
      <c r="M39" s="102"/>
      <c r="N39" s="235"/>
      <c r="O39" s="236"/>
      <c r="P39" s="240"/>
      <c r="Q39" s="236"/>
      <c r="R39" s="240"/>
      <c r="S39" s="236"/>
      <c r="T39" s="240"/>
      <c r="U39" s="236"/>
      <c r="V39" s="171">
        <f t="shared" si="41"/>
        <v>0</v>
      </c>
      <c r="W39" s="158"/>
      <c r="X39" s="240"/>
      <c r="Y39" s="236"/>
      <c r="Z39" s="240"/>
      <c r="AA39" s="236"/>
      <c r="AB39" s="240"/>
      <c r="AC39" s="236"/>
      <c r="AD39" s="240"/>
      <c r="AE39" s="236"/>
      <c r="AF39" s="113">
        <f>SUM(X39:AE39)</f>
        <v>0</v>
      </c>
      <c r="AG39" s="101"/>
      <c r="AH39" s="114">
        <f>AF39+V39+L39</f>
        <v>0</v>
      </c>
    </row>
    <row r="40" spans="1:34" ht="15.75" thickBot="1" x14ac:dyDescent="0.3">
      <c r="A40" s="115" t="s">
        <v>40</v>
      </c>
      <c r="B40" s="209"/>
      <c r="C40" s="210"/>
      <c r="D40" s="213">
        <f>SUM(D37:E39)</f>
        <v>0</v>
      </c>
      <c r="E40" s="213"/>
      <c r="F40" s="213">
        <f t="shared" ref="F40" si="42">SUM(F37:G39)</f>
        <v>0</v>
      </c>
      <c r="G40" s="213"/>
      <c r="H40" s="213">
        <f t="shared" ref="H40" si="43">SUM(H37:I39)</f>
        <v>0</v>
      </c>
      <c r="I40" s="213"/>
      <c r="J40" s="213">
        <f t="shared" ref="J40" si="44">SUM(J37:K39)</f>
        <v>0</v>
      </c>
      <c r="K40" s="213"/>
      <c r="L40" s="118">
        <f>SUM(L37:L39)</f>
        <v>0</v>
      </c>
      <c r="M40" s="102"/>
      <c r="N40" s="237">
        <f>SUM(N37:O39)</f>
        <v>0</v>
      </c>
      <c r="O40" s="238"/>
      <c r="P40" s="241">
        <f>SUM(P37:Q39)</f>
        <v>0</v>
      </c>
      <c r="Q40" s="238"/>
      <c r="R40" s="244">
        <f>SUM(R37:S39)</f>
        <v>0</v>
      </c>
      <c r="S40" s="238"/>
      <c r="T40" s="241">
        <f>SUM(T37:U39)</f>
        <v>0</v>
      </c>
      <c r="U40" s="238"/>
      <c r="V40" s="123">
        <f>SUM(V37:V39)</f>
        <v>0</v>
      </c>
      <c r="W40" s="158"/>
      <c r="X40" s="249">
        <f>SUM(X37:Y39)</f>
        <v>0</v>
      </c>
      <c r="Y40" s="250"/>
      <c r="Z40" s="249">
        <f t="shared" ref="Z40" si="45">SUM(Z37:AA39)</f>
        <v>0</v>
      </c>
      <c r="AA40" s="250"/>
      <c r="AB40" s="249">
        <f t="shared" ref="AB40" si="46">SUM(AB37:AC39)</f>
        <v>0</v>
      </c>
      <c r="AC40" s="250"/>
      <c r="AD40" s="249">
        <f t="shared" ref="AD40" si="47">SUM(AD37:AE39)</f>
        <v>0</v>
      </c>
      <c r="AE40" s="250"/>
      <c r="AF40" s="116">
        <f>SUM(AF37:AF39)</f>
        <v>0</v>
      </c>
      <c r="AG40" s="101"/>
      <c r="AH40" s="117">
        <f>AF40+V40+L40</f>
        <v>0</v>
      </c>
    </row>
    <row r="41" spans="1:34" s="101" customFormat="1" ht="15.75" thickBot="1" x14ac:dyDescent="0.3">
      <c r="A41" s="119"/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02"/>
      <c r="M41" s="102"/>
      <c r="N41" s="169"/>
      <c r="O41" s="169"/>
      <c r="P41" s="169"/>
      <c r="Q41" s="169"/>
      <c r="R41" s="169"/>
      <c r="S41" s="169"/>
      <c r="T41" s="169"/>
      <c r="U41" s="169"/>
      <c r="V41" s="102"/>
      <c r="W41" s="102"/>
      <c r="X41" s="169"/>
      <c r="Y41" s="169"/>
      <c r="Z41" s="169"/>
      <c r="AA41" s="169"/>
      <c r="AB41" s="169"/>
      <c r="AC41" s="169"/>
      <c r="AD41" s="169"/>
      <c r="AE41" s="169"/>
      <c r="AF41" s="102"/>
      <c r="AH41" s="102"/>
    </row>
    <row r="42" spans="1:34" x14ac:dyDescent="0.25">
      <c r="A42" s="110" t="s">
        <v>49</v>
      </c>
      <c r="B42" s="211" t="s">
        <v>116</v>
      </c>
      <c r="C42" s="212"/>
      <c r="D42" s="203"/>
      <c r="E42" s="204"/>
      <c r="F42" s="203"/>
      <c r="G42" s="204"/>
      <c r="H42" s="203"/>
      <c r="I42" s="204"/>
      <c r="J42" s="203"/>
      <c r="K42" s="204"/>
      <c r="L42" s="111" t="s">
        <v>35</v>
      </c>
      <c r="M42" s="102"/>
      <c r="N42" s="233"/>
      <c r="O42" s="234"/>
      <c r="P42" s="239"/>
      <c r="Q42" s="234"/>
      <c r="R42" s="239"/>
      <c r="S42" s="234"/>
      <c r="T42" s="239"/>
      <c r="U42" s="234"/>
      <c r="V42" s="120"/>
      <c r="W42" s="158"/>
      <c r="X42" s="247"/>
      <c r="Y42" s="248"/>
      <c r="Z42" s="247"/>
      <c r="AA42" s="248"/>
      <c r="AB42" s="247"/>
      <c r="AC42" s="248"/>
      <c r="AD42" s="247"/>
      <c r="AE42" s="248"/>
      <c r="AF42" s="111"/>
      <c r="AG42" s="101"/>
      <c r="AH42" s="121"/>
    </row>
    <row r="43" spans="1:34" ht="17.25" x14ac:dyDescent="0.25">
      <c r="A43" s="122" t="s">
        <v>123</v>
      </c>
      <c r="B43" s="207"/>
      <c r="C43" s="208"/>
      <c r="D43" s="205"/>
      <c r="E43" s="206"/>
      <c r="F43" s="205"/>
      <c r="G43" s="206"/>
      <c r="H43" s="205"/>
      <c r="I43" s="206"/>
      <c r="J43" s="205"/>
      <c r="K43" s="206"/>
      <c r="L43" s="156">
        <f>SUM(D43:K43)</f>
        <v>0</v>
      </c>
      <c r="M43" s="102"/>
      <c r="N43" s="235"/>
      <c r="O43" s="236"/>
      <c r="P43" s="240"/>
      <c r="Q43" s="236"/>
      <c r="R43" s="240"/>
      <c r="S43" s="236"/>
      <c r="T43" s="240"/>
      <c r="U43" s="236"/>
      <c r="V43" s="171">
        <f>SUM(N43:U43)</f>
        <v>0</v>
      </c>
      <c r="W43" s="158"/>
      <c r="X43" s="240"/>
      <c r="Y43" s="236"/>
      <c r="Z43" s="240"/>
      <c r="AA43" s="236"/>
      <c r="AB43" s="240"/>
      <c r="AC43" s="236"/>
      <c r="AD43" s="240"/>
      <c r="AE43" s="236"/>
      <c r="AF43" s="113">
        <f>IF(SUM(X43:AE43)&lt;=((AF40+AF34+AF22+AF16)*0.25),SUM(X43:AE43),"villa")</f>
        <v>0</v>
      </c>
      <c r="AG43" s="101"/>
      <c r="AH43" s="114">
        <f>AF43+V43+L43</f>
        <v>0</v>
      </c>
    </row>
    <row r="44" spans="1:34" ht="15.75" thickBot="1" x14ac:dyDescent="0.3">
      <c r="A44" s="115" t="s">
        <v>40</v>
      </c>
      <c r="B44" s="209"/>
      <c r="C44" s="214"/>
      <c r="D44" s="215">
        <f>SUM(D43:E43)</f>
        <v>0</v>
      </c>
      <c r="E44" s="216"/>
      <c r="F44" s="215">
        <f>SUM(F43:G43)</f>
        <v>0</v>
      </c>
      <c r="G44" s="216"/>
      <c r="H44" s="215">
        <f>SUM(H43:I43)</f>
        <v>0</v>
      </c>
      <c r="I44" s="216"/>
      <c r="J44" s="215">
        <f>SUM(J43:K43)</f>
        <v>0</v>
      </c>
      <c r="K44" s="216"/>
      <c r="L44" s="116">
        <f>SUM(L43:L43)</f>
        <v>0</v>
      </c>
      <c r="M44" s="102"/>
      <c r="N44" s="237">
        <f>SUM(N43:O43)</f>
        <v>0</v>
      </c>
      <c r="O44" s="238"/>
      <c r="P44" s="241">
        <f>SUM(P43:Q43)</f>
        <v>0</v>
      </c>
      <c r="Q44" s="238"/>
      <c r="R44" s="241">
        <f>SUM(R43:S43)</f>
        <v>0</v>
      </c>
      <c r="S44" s="238"/>
      <c r="T44" s="241">
        <f>SUM(T43:U43)</f>
        <v>0</v>
      </c>
      <c r="U44" s="238"/>
      <c r="V44" s="123">
        <f>SUM(V43:V43)</f>
        <v>0</v>
      </c>
      <c r="W44" s="158"/>
      <c r="X44" s="249">
        <f>SUM(X43:Y43)</f>
        <v>0</v>
      </c>
      <c r="Y44" s="250"/>
      <c r="Z44" s="249">
        <f>SUM(Z43:AA43)</f>
        <v>0</v>
      </c>
      <c r="AA44" s="250"/>
      <c r="AB44" s="249">
        <f>SUM(AB43:AC43)</f>
        <v>0</v>
      </c>
      <c r="AC44" s="250"/>
      <c r="AD44" s="249">
        <f>SUM(AD43:AE43)</f>
        <v>0</v>
      </c>
      <c r="AE44" s="250"/>
      <c r="AF44" s="116">
        <f>SUM(AF43:AF43)</f>
        <v>0</v>
      </c>
      <c r="AG44" s="101"/>
      <c r="AH44" s="117">
        <f>AF44+V44+L44</f>
        <v>0</v>
      </c>
    </row>
    <row r="45" spans="1:34" s="101" customFormat="1" x14ac:dyDescent="0.25">
      <c r="N45" s="170"/>
      <c r="O45" s="170"/>
      <c r="P45" s="170"/>
      <c r="Q45" s="170"/>
      <c r="R45" s="170"/>
      <c r="S45" s="170"/>
      <c r="T45" s="170"/>
      <c r="U45" s="170"/>
      <c r="W45" s="102"/>
      <c r="X45" s="170"/>
      <c r="Y45" s="170"/>
      <c r="Z45" s="170"/>
      <c r="AA45" s="170"/>
      <c r="AB45" s="170"/>
      <c r="AC45" s="170"/>
      <c r="AD45" s="170"/>
      <c r="AE45" s="170"/>
    </row>
    <row r="46" spans="1:34" ht="15.75" thickBot="1" x14ac:dyDescent="0.3">
      <c r="A46" s="124" t="s">
        <v>50</v>
      </c>
      <c r="B46" s="146"/>
      <c r="C46" s="146"/>
      <c r="D46" s="146"/>
      <c r="E46" s="146">
        <f>D44+D40+D34+D28+D22+E16</f>
        <v>0</v>
      </c>
      <c r="F46" s="146"/>
      <c r="G46" s="146">
        <f>F44+F40+F34+F28+F22+G16</f>
        <v>0</v>
      </c>
      <c r="H46" s="146"/>
      <c r="I46" s="146">
        <f>H44+H40+H34+H28+H22+I16</f>
        <v>0</v>
      </c>
      <c r="J46" s="146"/>
      <c r="K46" s="146">
        <f>J44+J40+J34+J28+J22+K16</f>
        <v>0</v>
      </c>
      <c r="L46" s="125">
        <f>L16+L22+L28+L34+L40+L44</f>
        <v>0</v>
      </c>
      <c r="M46" s="102"/>
      <c r="N46" s="245">
        <f>N44+N40+N34+N28+N22+O16</f>
        <v>0</v>
      </c>
      <c r="O46" s="246"/>
      <c r="P46" s="245">
        <f>P44+P40+P34+P28+P22+Q16</f>
        <v>0</v>
      </c>
      <c r="Q46" s="246"/>
      <c r="R46" s="245">
        <f>R44+R40+R34+R28+R22+S16</f>
        <v>0</v>
      </c>
      <c r="S46" s="246"/>
      <c r="T46" s="245">
        <f>T44+T40+T34+T28+T22+U16</f>
        <v>0</v>
      </c>
      <c r="U46" s="246"/>
      <c r="V46" s="125">
        <f>V16+V22+V28+V34+V40+V44</f>
        <v>0</v>
      </c>
      <c r="W46" s="102"/>
      <c r="X46" s="245">
        <f>X44+X40+X34+X28+X22+Y16</f>
        <v>0</v>
      </c>
      <c r="Y46" s="246"/>
      <c r="Z46" s="245">
        <f>Z44+Z40+Z34+Z28+Z22+AA16</f>
        <v>0</v>
      </c>
      <c r="AA46" s="246"/>
      <c r="AB46" s="245">
        <f>AB44+AB40+AB34+AB28+AB22+AC16</f>
        <v>0</v>
      </c>
      <c r="AC46" s="246"/>
      <c r="AD46" s="245">
        <f>AD44+AD40+AD34+AD28+AD22+AE16</f>
        <v>0</v>
      </c>
      <c r="AE46" s="246"/>
      <c r="AF46" s="125">
        <f>AF16+AF22+AF28+AF34+AF40+AF44</f>
        <v>0</v>
      </c>
      <c r="AG46" s="101"/>
      <c r="AH46" s="125">
        <f>AH16+AH22+AH28+AH34+AH40+AH44</f>
        <v>0</v>
      </c>
    </row>
    <row r="47" spans="1:34" ht="15.75" thickTop="1" x14ac:dyDescent="0.25"/>
    <row r="48" spans="1:34" ht="15" customHeight="1" x14ac:dyDescent="0.25"/>
    <row r="50" spans="2:18" x14ac:dyDescent="0.25">
      <c r="B50" s="48" t="s">
        <v>87</v>
      </c>
      <c r="C50" s="33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</row>
    <row r="51" spans="2:18" ht="17.25" x14ac:dyDescent="0.25">
      <c r="B51" s="231" t="s">
        <v>99</v>
      </c>
      <c r="C51" s="231"/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161"/>
      <c r="R51" s="161"/>
    </row>
    <row r="52" spans="2:18" ht="15" customHeight="1" x14ac:dyDescent="0.25">
      <c r="B52" s="232" t="s">
        <v>124</v>
      </c>
      <c r="C52" s="232"/>
      <c r="D52" s="232"/>
      <c r="E52" s="232"/>
      <c r="F52" s="232"/>
      <c r="G52" s="232"/>
      <c r="H52" s="232"/>
      <c r="I52" s="232"/>
      <c r="J52" s="232"/>
      <c r="K52" s="232"/>
      <c r="L52" s="232"/>
      <c r="M52" s="232"/>
      <c r="N52" s="232"/>
      <c r="O52" s="232"/>
      <c r="P52" s="232"/>
      <c r="Q52" s="162"/>
      <c r="R52" s="162"/>
    </row>
    <row r="53" spans="2:18" x14ac:dyDescent="0.25">
      <c r="D53" s="162"/>
      <c r="E53" s="162"/>
      <c r="F53" s="162"/>
      <c r="G53" s="162"/>
      <c r="H53" s="162"/>
      <c r="I53" s="162"/>
      <c r="J53" s="162"/>
      <c r="K53" s="162"/>
      <c r="L53" s="162"/>
      <c r="M53" s="162"/>
      <c r="N53" s="162"/>
      <c r="O53" s="162"/>
      <c r="P53" s="162"/>
      <c r="Q53" s="162"/>
      <c r="R53" s="162"/>
    </row>
  </sheetData>
  <customSheetViews>
    <customSheetView guid="{69C47522-638A-43C6-B553-13CB2251FD88}" scale="80" showGridLines="0">
      <pane xSplit="1" ySplit="5" topLeftCell="B6" activePane="bottomRight" state="frozen"/>
      <selection pane="bottomRight" activeCell="D7" sqref="D7"/>
      <pageMargins left="0.25" right="0.25" top="0.75" bottom="0.75" header="0.3" footer="0.3"/>
      <pageSetup paperSize="9" orientation="landscape" r:id="rId1"/>
    </customSheetView>
  </customSheetViews>
  <mergeCells count="327">
    <mergeCell ref="X3:AE3"/>
    <mergeCell ref="X46:Y46"/>
    <mergeCell ref="Z46:AA46"/>
    <mergeCell ref="AB46:AC46"/>
    <mergeCell ref="AD46:AE46"/>
    <mergeCell ref="AB42:AC42"/>
    <mergeCell ref="AB43:AC43"/>
    <mergeCell ref="AB44:AC44"/>
    <mergeCell ref="AD42:AE42"/>
    <mergeCell ref="AD43:AE43"/>
    <mergeCell ref="AD44:AE44"/>
    <mergeCell ref="X42:Y42"/>
    <mergeCell ref="X43:Y43"/>
    <mergeCell ref="X44:Y44"/>
    <mergeCell ref="Z42:AA42"/>
    <mergeCell ref="Z43:AA43"/>
    <mergeCell ref="Z44:AA44"/>
    <mergeCell ref="AD36:AE36"/>
    <mergeCell ref="AD37:AE37"/>
    <mergeCell ref="AD38:AE38"/>
    <mergeCell ref="Z30:AA30"/>
    <mergeCell ref="Z31:AA31"/>
    <mergeCell ref="Z32:AA32"/>
    <mergeCell ref="Z33:AA33"/>
    <mergeCell ref="AD39:AE39"/>
    <mergeCell ref="AD40:AE40"/>
    <mergeCell ref="AB36:AC36"/>
    <mergeCell ref="AB37:AC37"/>
    <mergeCell ref="AB38:AC38"/>
    <mergeCell ref="AB39:AC39"/>
    <mergeCell ref="AB40:AC40"/>
    <mergeCell ref="Z36:AA36"/>
    <mergeCell ref="Z37:AA37"/>
    <mergeCell ref="Z38:AA38"/>
    <mergeCell ref="Z39:AA39"/>
    <mergeCell ref="Z40:AA40"/>
    <mergeCell ref="X36:Y36"/>
    <mergeCell ref="X37:Y37"/>
    <mergeCell ref="X38:Y38"/>
    <mergeCell ref="AD28:AE28"/>
    <mergeCell ref="AD30:AE30"/>
    <mergeCell ref="AD31:AE31"/>
    <mergeCell ref="AD32:AE32"/>
    <mergeCell ref="AD33:AE33"/>
    <mergeCell ref="X34:Y34"/>
    <mergeCell ref="Z34:AA34"/>
    <mergeCell ref="AD34:AE34"/>
    <mergeCell ref="AB28:AC28"/>
    <mergeCell ref="X31:Y31"/>
    <mergeCell ref="X32:Y32"/>
    <mergeCell ref="X33:Y33"/>
    <mergeCell ref="Z25:AA25"/>
    <mergeCell ref="Z26:AA26"/>
    <mergeCell ref="Z27:AA27"/>
    <mergeCell ref="Z28:AA28"/>
    <mergeCell ref="AB30:AC30"/>
    <mergeCell ref="AB31:AC31"/>
    <mergeCell ref="AB32:AC32"/>
    <mergeCell ref="AB33:AC33"/>
    <mergeCell ref="AB34:AC34"/>
    <mergeCell ref="Z18:AA18"/>
    <mergeCell ref="Z19:AA19"/>
    <mergeCell ref="Z20:AA20"/>
    <mergeCell ref="Z21:AA21"/>
    <mergeCell ref="Z22:AA22"/>
    <mergeCell ref="AD24:AE24"/>
    <mergeCell ref="AD25:AE25"/>
    <mergeCell ref="AD26:AE26"/>
    <mergeCell ref="AD27:AE27"/>
    <mergeCell ref="AD18:AE18"/>
    <mergeCell ref="AD19:AE19"/>
    <mergeCell ref="AD20:AE20"/>
    <mergeCell ref="AD21:AE21"/>
    <mergeCell ref="AD22:AE22"/>
    <mergeCell ref="AB18:AC18"/>
    <mergeCell ref="AB19:AC19"/>
    <mergeCell ref="AB20:AC20"/>
    <mergeCell ref="AB21:AC21"/>
    <mergeCell ref="AB22:AC22"/>
    <mergeCell ref="AB24:AC24"/>
    <mergeCell ref="AB25:AC25"/>
    <mergeCell ref="AB26:AC26"/>
    <mergeCell ref="AB27:AC27"/>
    <mergeCell ref="Z24:AA24"/>
    <mergeCell ref="N46:O46"/>
    <mergeCell ref="P46:Q46"/>
    <mergeCell ref="R46:S46"/>
    <mergeCell ref="T46:U46"/>
    <mergeCell ref="X4:Y4"/>
    <mergeCell ref="X18:Y18"/>
    <mergeCell ref="X19:Y19"/>
    <mergeCell ref="X20:Y20"/>
    <mergeCell ref="X21:Y21"/>
    <mergeCell ref="X22:Y22"/>
    <mergeCell ref="X24:Y24"/>
    <mergeCell ref="X25:Y25"/>
    <mergeCell ref="X26:Y26"/>
    <mergeCell ref="X27:Y27"/>
    <mergeCell ref="X28:Y28"/>
    <mergeCell ref="X30:Y30"/>
    <mergeCell ref="R42:S42"/>
    <mergeCell ref="R43:S43"/>
    <mergeCell ref="R44:S44"/>
    <mergeCell ref="T42:U42"/>
    <mergeCell ref="T43:U43"/>
    <mergeCell ref="T44:U44"/>
    <mergeCell ref="X39:Y39"/>
    <mergeCell ref="X40:Y40"/>
    <mergeCell ref="N42:O42"/>
    <mergeCell ref="N43:O43"/>
    <mergeCell ref="N44:O44"/>
    <mergeCell ref="P42:Q42"/>
    <mergeCell ref="P43:Q43"/>
    <mergeCell ref="P44:Q44"/>
    <mergeCell ref="T36:U36"/>
    <mergeCell ref="T37:U37"/>
    <mergeCell ref="T38:U38"/>
    <mergeCell ref="T39:U39"/>
    <mergeCell ref="T40:U40"/>
    <mergeCell ref="R36:S36"/>
    <mergeCell ref="R37:S37"/>
    <mergeCell ref="R38:S38"/>
    <mergeCell ref="R39:S39"/>
    <mergeCell ref="R40:S40"/>
    <mergeCell ref="P36:Q36"/>
    <mergeCell ref="P37:Q37"/>
    <mergeCell ref="P38:Q38"/>
    <mergeCell ref="P39:Q39"/>
    <mergeCell ref="P40:Q40"/>
    <mergeCell ref="N36:O36"/>
    <mergeCell ref="N37:O37"/>
    <mergeCell ref="N38:O38"/>
    <mergeCell ref="N39:O39"/>
    <mergeCell ref="N40:O40"/>
    <mergeCell ref="T30:U30"/>
    <mergeCell ref="T31:U31"/>
    <mergeCell ref="T32:U32"/>
    <mergeCell ref="T33:U33"/>
    <mergeCell ref="T34:U34"/>
    <mergeCell ref="R30:S30"/>
    <mergeCell ref="R31:S31"/>
    <mergeCell ref="R32:S32"/>
    <mergeCell ref="R33:S33"/>
    <mergeCell ref="R34:S34"/>
    <mergeCell ref="P30:Q30"/>
    <mergeCell ref="P31:Q31"/>
    <mergeCell ref="P32:Q32"/>
    <mergeCell ref="P33:Q33"/>
    <mergeCell ref="P34:Q34"/>
    <mergeCell ref="N30:O30"/>
    <mergeCell ref="N31:O31"/>
    <mergeCell ref="N32:O32"/>
    <mergeCell ref="N33:O33"/>
    <mergeCell ref="N34:O34"/>
    <mergeCell ref="N26:O26"/>
    <mergeCell ref="N27:O27"/>
    <mergeCell ref="N28:O28"/>
    <mergeCell ref="P24:Q24"/>
    <mergeCell ref="P25:Q25"/>
    <mergeCell ref="P26:Q26"/>
    <mergeCell ref="P27:Q27"/>
    <mergeCell ref="P28:Q28"/>
    <mergeCell ref="T24:U24"/>
    <mergeCell ref="T25:U25"/>
    <mergeCell ref="T27:U27"/>
    <mergeCell ref="T26:U26"/>
    <mergeCell ref="T28:U28"/>
    <mergeCell ref="R24:S24"/>
    <mergeCell ref="R25:S25"/>
    <mergeCell ref="R26:S26"/>
    <mergeCell ref="R27:S27"/>
    <mergeCell ref="R28:S28"/>
    <mergeCell ref="N25:O25"/>
    <mergeCell ref="T18:U18"/>
    <mergeCell ref="T19:U19"/>
    <mergeCell ref="T20:U20"/>
    <mergeCell ref="T21:U21"/>
    <mergeCell ref="T22:U22"/>
    <mergeCell ref="R18:S18"/>
    <mergeCell ref="R19:S19"/>
    <mergeCell ref="R20:S20"/>
    <mergeCell ref="R21:S21"/>
    <mergeCell ref="R22:S22"/>
    <mergeCell ref="J30:K30"/>
    <mergeCell ref="J31:K31"/>
    <mergeCell ref="B51:P51"/>
    <mergeCell ref="B52:P52"/>
    <mergeCell ref="N4:O4"/>
    <mergeCell ref="P4:Q4"/>
    <mergeCell ref="N18:O18"/>
    <mergeCell ref="N19:O19"/>
    <mergeCell ref="N20:O20"/>
    <mergeCell ref="N21:O21"/>
    <mergeCell ref="N22:O22"/>
    <mergeCell ref="P18:Q18"/>
    <mergeCell ref="P19:Q19"/>
    <mergeCell ref="P20:Q20"/>
    <mergeCell ref="P21:Q21"/>
    <mergeCell ref="P22:Q22"/>
    <mergeCell ref="N24:O24"/>
    <mergeCell ref="B33:C33"/>
    <mergeCell ref="B34:C34"/>
    <mergeCell ref="B36:C36"/>
    <mergeCell ref="B37:C37"/>
    <mergeCell ref="B38:C38"/>
    <mergeCell ref="B22:C22"/>
    <mergeCell ref="B24:C24"/>
    <mergeCell ref="J4:K4"/>
    <mergeCell ref="J22:K22"/>
    <mergeCell ref="J18:K18"/>
    <mergeCell ref="B4:B5"/>
    <mergeCell ref="C4:C5"/>
    <mergeCell ref="B18:C18"/>
    <mergeCell ref="H44:I44"/>
    <mergeCell ref="J42:K42"/>
    <mergeCell ref="J43:K43"/>
    <mergeCell ref="J44:K44"/>
    <mergeCell ref="D44:E44"/>
    <mergeCell ref="F42:G42"/>
    <mergeCell ref="F43:G43"/>
    <mergeCell ref="F44:G44"/>
    <mergeCell ref="J36:K36"/>
    <mergeCell ref="J37:K37"/>
    <mergeCell ref="J38:K38"/>
    <mergeCell ref="J39:K39"/>
    <mergeCell ref="J40:K40"/>
    <mergeCell ref="H36:I36"/>
    <mergeCell ref="H37:I37"/>
    <mergeCell ref="H38:I38"/>
    <mergeCell ref="B44:C44"/>
    <mergeCell ref="F36:G36"/>
    <mergeCell ref="J19:K19"/>
    <mergeCell ref="J20:K20"/>
    <mergeCell ref="J21:K21"/>
    <mergeCell ref="D33:E33"/>
    <mergeCell ref="D34:E34"/>
    <mergeCell ref="F30:G30"/>
    <mergeCell ref="F31:G31"/>
    <mergeCell ref="F32:G32"/>
    <mergeCell ref="F33:G33"/>
    <mergeCell ref="F34:G34"/>
    <mergeCell ref="J24:K24"/>
    <mergeCell ref="J25:K25"/>
    <mergeCell ref="J26:K26"/>
    <mergeCell ref="J27:K27"/>
    <mergeCell ref="J28:K28"/>
    <mergeCell ref="D25:E25"/>
    <mergeCell ref="D26:E26"/>
    <mergeCell ref="D27:E27"/>
    <mergeCell ref="D30:E30"/>
    <mergeCell ref="D31:E31"/>
    <mergeCell ref="J32:K32"/>
    <mergeCell ref="J33:K33"/>
    <mergeCell ref="J34:K34"/>
    <mergeCell ref="H30:I30"/>
    <mergeCell ref="F20:G20"/>
    <mergeCell ref="F21:G21"/>
    <mergeCell ref="F22:G22"/>
    <mergeCell ref="H18:I18"/>
    <mergeCell ref="H19:I19"/>
    <mergeCell ref="H20:I20"/>
    <mergeCell ref="F4:G4"/>
    <mergeCell ref="H4:I4"/>
    <mergeCell ref="D4:E4"/>
    <mergeCell ref="H21:I21"/>
    <mergeCell ref="H22:I22"/>
    <mergeCell ref="F18:G18"/>
    <mergeCell ref="AH3:AH5"/>
    <mergeCell ref="N3:U3"/>
    <mergeCell ref="R4:S4"/>
    <mergeCell ref="T4:U4"/>
    <mergeCell ref="Z4:AA4"/>
    <mergeCell ref="AB4:AC4"/>
    <mergeCell ref="AD4:AE4"/>
    <mergeCell ref="D28:E28"/>
    <mergeCell ref="F24:G24"/>
    <mergeCell ref="F25:G25"/>
    <mergeCell ref="F26:G26"/>
    <mergeCell ref="F27:G27"/>
    <mergeCell ref="F28:G28"/>
    <mergeCell ref="H24:I24"/>
    <mergeCell ref="H25:I25"/>
    <mergeCell ref="H26:I26"/>
    <mergeCell ref="H27:I27"/>
    <mergeCell ref="H28:I28"/>
    <mergeCell ref="D3:K3"/>
    <mergeCell ref="D18:E18"/>
    <mergeCell ref="D19:E19"/>
    <mergeCell ref="D24:E24"/>
    <mergeCell ref="D20:E20"/>
    <mergeCell ref="F19:G19"/>
    <mergeCell ref="B19:C19"/>
    <mergeCell ref="B20:C20"/>
    <mergeCell ref="B21:C21"/>
    <mergeCell ref="D42:E42"/>
    <mergeCell ref="D43:E43"/>
    <mergeCell ref="D21:E21"/>
    <mergeCell ref="D22:E22"/>
    <mergeCell ref="D32:E32"/>
    <mergeCell ref="B26:C26"/>
    <mergeCell ref="B27:C27"/>
    <mergeCell ref="D36:E36"/>
    <mergeCell ref="D37:E37"/>
    <mergeCell ref="D38:E38"/>
    <mergeCell ref="D39:E39"/>
    <mergeCell ref="D40:E40"/>
    <mergeCell ref="B25:C25"/>
    <mergeCell ref="H42:I42"/>
    <mergeCell ref="H43:I43"/>
    <mergeCell ref="B39:C39"/>
    <mergeCell ref="B40:C40"/>
    <mergeCell ref="B42:C42"/>
    <mergeCell ref="B43:C43"/>
    <mergeCell ref="H39:I39"/>
    <mergeCell ref="H40:I40"/>
    <mergeCell ref="B28:C28"/>
    <mergeCell ref="B30:C30"/>
    <mergeCell ref="B31:C31"/>
    <mergeCell ref="B32:C32"/>
    <mergeCell ref="F37:G37"/>
    <mergeCell ref="F38:G38"/>
    <mergeCell ref="F39:G39"/>
    <mergeCell ref="F40:G40"/>
    <mergeCell ref="H31:I31"/>
    <mergeCell ref="H32:I32"/>
    <mergeCell ref="H33:I33"/>
    <mergeCell ref="H34:I34"/>
  </mergeCells>
  <dataValidations count="2">
    <dataValidation type="whole" allowBlank="1" showInputMessage="1" showErrorMessage="1" errorTitle="Sláðu inn í þúsundum króna" error="Sláðu inn í þúsundum króna._x000a_" sqref="U7:U15 S7:S15 Y7:Y15 AA7:AA15 AC7:AC15 AE7:AE15">
      <formula1>0</formula1>
      <formula2>1200</formula2>
    </dataValidation>
    <dataValidation allowBlank="1" showInputMessage="1" showErrorMessage="1" errorTitle="Sláðu inn í þúsundum króna" error="Sláðu inn í þúsundum króna._x000a_" sqref="R7:R16 T7:T16 AD7:AD15 X7:X15 Z7:Z15 AB7:AB15 P7:P16 Q7:Q15 O7:O15 N6:N16"/>
  </dataValidations>
  <pageMargins left="0.25" right="0.25" top="0.75" bottom="0.75" header="0.3" footer="0.3"/>
  <pageSetup paperSize="9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showGridLines="0" zoomScaleNormal="100" workbookViewId="0">
      <selection activeCell="O6" sqref="O6"/>
    </sheetView>
  </sheetViews>
  <sheetFormatPr defaultRowHeight="15" outlineLevelCol="1" x14ac:dyDescent="0.25"/>
  <cols>
    <col min="1" max="1" width="1.5703125" customWidth="1"/>
    <col min="2" max="2" width="12.7109375" customWidth="1"/>
    <col min="4" max="4" width="9.5703125" customWidth="1"/>
    <col min="5" max="7" width="8.7109375" customWidth="1"/>
    <col min="8" max="12" width="8.7109375" hidden="1" customWidth="1" outlineLevel="1"/>
    <col min="13" max="13" width="8.7109375" customWidth="1" collapsed="1"/>
    <col min="14" max="15" width="8.7109375" customWidth="1"/>
  </cols>
  <sheetData>
    <row r="1" spans="1:19" ht="15.75" thickBot="1" x14ac:dyDescent="0.3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x14ac:dyDescent="0.25">
      <c r="A2" s="29"/>
      <c r="B2" s="251" t="s">
        <v>109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3"/>
      <c r="P2" s="29"/>
      <c r="Q2" s="29"/>
      <c r="R2" s="29"/>
      <c r="S2" s="29"/>
    </row>
    <row r="3" spans="1:19" x14ac:dyDescent="0.25">
      <c r="A3" s="29"/>
      <c r="B3" s="254" t="s">
        <v>0</v>
      </c>
      <c r="C3" s="255"/>
      <c r="D3" s="256" t="s">
        <v>113</v>
      </c>
      <c r="E3" s="256" t="s">
        <v>1</v>
      </c>
      <c r="F3" s="256" t="s">
        <v>2</v>
      </c>
      <c r="G3" s="256" t="s">
        <v>3</v>
      </c>
      <c r="H3" s="256" t="s">
        <v>24</v>
      </c>
      <c r="I3" s="256" t="s">
        <v>31</v>
      </c>
      <c r="J3" s="256" t="s">
        <v>32</v>
      </c>
      <c r="K3" s="256" t="s">
        <v>33</v>
      </c>
      <c r="L3" s="256" t="s">
        <v>114</v>
      </c>
      <c r="M3" s="258" t="s">
        <v>4</v>
      </c>
      <c r="N3" s="259" t="s">
        <v>22</v>
      </c>
      <c r="O3" s="260"/>
      <c r="P3" s="29"/>
      <c r="Q3" s="29"/>
      <c r="R3" s="29"/>
      <c r="S3" s="29"/>
    </row>
    <row r="4" spans="1:19" x14ac:dyDescent="0.25">
      <c r="A4" s="29"/>
      <c r="B4" s="263" t="s">
        <v>6</v>
      </c>
      <c r="C4" s="255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61"/>
      <c r="O4" s="262"/>
      <c r="P4" s="29"/>
      <c r="Q4" s="29"/>
      <c r="R4" s="29"/>
      <c r="S4" s="29"/>
    </row>
    <row r="5" spans="1:19" x14ac:dyDescent="0.25">
      <c r="A5" s="29"/>
      <c r="B5" s="267" t="s">
        <v>26</v>
      </c>
      <c r="C5" s="255"/>
      <c r="D5" s="5"/>
      <c r="E5" s="5"/>
      <c r="F5" s="5"/>
      <c r="G5" s="5"/>
      <c r="H5" s="5"/>
      <c r="I5" s="5"/>
      <c r="J5" s="5"/>
      <c r="K5" s="5"/>
      <c r="L5" s="5"/>
      <c r="M5" s="10" t="s">
        <v>122</v>
      </c>
      <c r="N5" s="10" t="s">
        <v>128</v>
      </c>
      <c r="O5" s="11" t="s">
        <v>133</v>
      </c>
      <c r="P5" s="29"/>
      <c r="Q5" s="29"/>
      <c r="R5" s="29"/>
      <c r="S5" s="29"/>
    </row>
    <row r="6" spans="1:19" x14ac:dyDescent="0.25">
      <c r="A6" s="29"/>
      <c r="B6" s="264" t="s">
        <v>7</v>
      </c>
      <c r="C6" s="255"/>
      <c r="D6" s="2"/>
      <c r="E6" s="2"/>
      <c r="F6" s="2"/>
      <c r="G6" s="2"/>
      <c r="H6" s="2"/>
      <c r="I6" s="2"/>
      <c r="J6" s="2"/>
      <c r="K6" s="2"/>
      <c r="L6" s="2"/>
      <c r="M6" s="12">
        <f t="shared" ref="M6:M11" si="0">SUM(D6:L6)</f>
        <v>0</v>
      </c>
      <c r="N6" s="13">
        <f>'Kostnaður verkáætlunar'!V16</f>
        <v>0</v>
      </c>
      <c r="O6" s="14">
        <f>'Kostnaður verkáætlunar'!AF16</f>
        <v>0</v>
      </c>
      <c r="P6" s="29"/>
      <c r="Q6" s="29"/>
      <c r="R6" s="29"/>
      <c r="S6" s="29"/>
    </row>
    <row r="7" spans="1:19" x14ac:dyDescent="0.25">
      <c r="A7" s="29"/>
      <c r="B7" s="264" t="s">
        <v>8</v>
      </c>
      <c r="C7" s="255"/>
      <c r="D7" s="2"/>
      <c r="E7" s="2"/>
      <c r="F7" s="2"/>
      <c r="G7" s="2"/>
      <c r="H7" s="2"/>
      <c r="I7" s="2"/>
      <c r="J7" s="2"/>
      <c r="K7" s="2"/>
      <c r="L7" s="2"/>
      <c r="M7" s="12">
        <f t="shared" si="0"/>
        <v>0</v>
      </c>
      <c r="N7" s="13">
        <f>'Kostnaður verkáætlunar'!V22</f>
        <v>0</v>
      </c>
      <c r="O7" s="14">
        <f>'Kostnaður verkáætlunar'!AF22</f>
        <v>0</v>
      </c>
      <c r="P7" s="29"/>
      <c r="Q7" s="29"/>
      <c r="R7" s="29"/>
      <c r="S7" s="29"/>
    </row>
    <row r="8" spans="1:19" x14ac:dyDescent="0.25">
      <c r="A8" s="29"/>
      <c r="B8" s="264" t="s">
        <v>9</v>
      </c>
      <c r="C8" s="255"/>
      <c r="D8" s="2"/>
      <c r="E8" s="2"/>
      <c r="F8" s="2"/>
      <c r="G8" s="2"/>
      <c r="H8" s="2"/>
      <c r="I8" s="2"/>
      <c r="J8" s="2"/>
      <c r="K8" s="2"/>
      <c r="L8" s="2"/>
      <c r="M8" s="12">
        <f t="shared" si="0"/>
        <v>0</v>
      </c>
      <c r="N8" s="13">
        <f>'Kostnaður verkáætlunar'!V28</f>
        <v>0</v>
      </c>
      <c r="O8" s="14">
        <f>'Kostnaður verkáætlunar'!AF28</f>
        <v>0</v>
      </c>
      <c r="P8" s="29"/>
      <c r="Q8" s="29"/>
      <c r="R8" s="29"/>
      <c r="S8" s="29"/>
    </row>
    <row r="9" spans="1:19" x14ac:dyDescent="0.25">
      <c r="A9" s="29"/>
      <c r="B9" s="264" t="s">
        <v>10</v>
      </c>
      <c r="C9" s="255"/>
      <c r="D9" s="2"/>
      <c r="E9" s="2"/>
      <c r="F9" s="2"/>
      <c r="G9" s="2"/>
      <c r="H9" s="2"/>
      <c r="I9" s="2"/>
      <c r="J9" s="2"/>
      <c r="K9" s="2"/>
      <c r="L9" s="2"/>
      <c r="M9" s="12">
        <f t="shared" si="0"/>
        <v>0</v>
      </c>
      <c r="N9" s="13">
        <f>'Kostnaður verkáætlunar'!V34</f>
        <v>0</v>
      </c>
      <c r="O9" s="14">
        <f>'Kostnaður verkáætlunar'!AF34</f>
        <v>0</v>
      </c>
      <c r="P9" s="29"/>
      <c r="Q9" s="29"/>
      <c r="R9" s="29"/>
      <c r="S9" s="29"/>
    </row>
    <row r="10" spans="1:19" x14ac:dyDescent="0.25">
      <c r="A10" s="29"/>
      <c r="B10" s="264" t="s">
        <v>19</v>
      </c>
      <c r="C10" s="255"/>
      <c r="D10" s="2"/>
      <c r="E10" s="2"/>
      <c r="F10" s="2"/>
      <c r="G10" s="2"/>
      <c r="H10" s="2"/>
      <c r="I10" s="2"/>
      <c r="J10" s="2"/>
      <c r="K10" s="2"/>
      <c r="L10" s="2"/>
      <c r="M10" s="12">
        <f t="shared" si="0"/>
        <v>0</v>
      </c>
      <c r="N10" s="13">
        <f>'Kostnaður verkáætlunar'!V40</f>
        <v>0</v>
      </c>
      <c r="O10" s="14">
        <f>'Kostnaður verkáætlunar'!AF40</f>
        <v>0</v>
      </c>
      <c r="P10" s="29"/>
      <c r="Q10" s="29"/>
      <c r="R10" s="29"/>
      <c r="S10" s="29"/>
    </row>
    <row r="11" spans="1:19" x14ac:dyDescent="0.25">
      <c r="A11" s="29"/>
      <c r="B11" s="264" t="s">
        <v>20</v>
      </c>
      <c r="C11" s="255"/>
      <c r="D11" s="2"/>
      <c r="E11" s="2"/>
      <c r="F11" s="2"/>
      <c r="G11" s="2"/>
      <c r="H11" s="2"/>
      <c r="I11" s="2"/>
      <c r="J11" s="2"/>
      <c r="K11" s="2"/>
      <c r="L11" s="2"/>
      <c r="M11" s="12">
        <f t="shared" si="0"/>
        <v>0</v>
      </c>
      <c r="N11" s="13">
        <f>'Kostnaður verkáætlunar'!V44</f>
        <v>0</v>
      </c>
      <c r="O11" s="14">
        <f>'Kostnaður verkáætlunar'!AF44</f>
        <v>0</v>
      </c>
      <c r="P11" s="29"/>
      <c r="Q11" s="29"/>
      <c r="R11" s="29"/>
      <c r="S11" s="29"/>
    </row>
    <row r="12" spans="1:19" ht="15" customHeight="1" x14ac:dyDescent="0.25">
      <c r="A12" s="29"/>
      <c r="B12" s="265" t="s">
        <v>27</v>
      </c>
      <c r="C12" s="255"/>
      <c r="D12" s="15">
        <f t="shared" ref="D12:O12" si="1">SUM(D6:D11)</f>
        <v>0</v>
      </c>
      <c r="E12" s="15">
        <f t="shared" si="1"/>
        <v>0</v>
      </c>
      <c r="F12" s="15">
        <f t="shared" si="1"/>
        <v>0</v>
      </c>
      <c r="G12" s="15">
        <f t="shared" si="1"/>
        <v>0</v>
      </c>
      <c r="H12" s="15">
        <f t="shared" si="1"/>
        <v>0</v>
      </c>
      <c r="I12" s="15">
        <f t="shared" si="1"/>
        <v>0</v>
      </c>
      <c r="J12" s="15">
        <f t="shared" si="1"/>
        <v>0</v>
      </c>
      <c r="K12" s="15">
        <f t="shared" si="1"/>
        <v>0</v>
      </c>
      <c r="L12" s="15">
        <f t="shared" si="1"/>
        <v>0</v>
      </c>
      <c r="M12" s="12">
        <f>IF(SUM(M6:M11)='Kostnaður verkáætlunar'!L46,SUM(M6:M11),"villa")</f>
        <v>0</v>
      </c>
      <c r="N12" s="12">
        <f t="shared" si="1"/>
        <v>0</v>
      </c>
      <c r="O12" s="16">
        <f t="shared" si="1"/>
        <v>0</v>
      </c>
      <c r="P12" s="29"/>
      <c r="Q12" s="29"/>
      <c r="R12" s="29"/>
      <c r="S12" s="29"/>
    </row>
    <row r="13" spans="1:19" x14ac:dyDescent="0.25">
      <c r="A13" s="29"/>
      <c r="B13" s="266" t="s">
        <v>21</v>
      </c>
      <c r="C13" s="255"/>
      <c r="D13" s="17" t="s">
        <v>113</v>
      </c>
      <c r="E13" s="17" t="s">
        <v>1</v>
      </c>
      <c r="F13" s="17" t="s">
        <v>2</v>
      </c>
      <c r="G13" s="17" t="s">
        <v>3</v>
      </c>
      <c r="H13" s="17" t="s">
        <v>24</v>
      </c>
      <c r="I13" s="17" t="s">
        <v>31</v>
      </c>
      <c r="J13" s="17" t="s">
        <v>32</v>
      </c>
      <c r="K13" s="17" t="s">
        <v>33</v>
      </c>
      <c r="L13" s="17" t="s">
        <v>114</v>
      </c>
      <c r="M13" s="17" t="s">
        <v>115</v>
      </c>
      <c r="N13" s="270" t="s">
        <v>5</v>
      </c>
      <c r="O13" s="271"/>
      <c r="P13" s="29"/>
      <c r="Q13" s="29"/>
      <c r="R13" s="29"/>
      <c r="S13" s="29"/>
    </row>
    <row r="14" spans="1:19" x14ac:dyDescent="0.25">
      <c r="A14" s="29"/>
      <c r="B14" s="264" t="s">
        <v>11</v>
      </c>
      <c r="C14" s="255"/>
      <c r="D14" s="2"/>
      <c r="E14" s="2"/>
      <c r="F14" s="2"/>
      <c r="G14" s="2"/>
      <c r="H14" s="2"/>
      <c r="I14" s="2"/>
      <c r="J14" s="2"/>
      <c r="K14" s="2"/>
      <c r="L14" s="2"/>
      <c r="M14" s="12">
        <f>SUM(D14:L14)</f>
        <v>0</v>
      </c>
      <c r="N14" s="2"/>
      <c r="O14" s="8"/>
      <c r="P14" s="29"/>
      <c r="Q14" s="29"/>
      <c r="R14" s="29"/>
      <c r="S14" s="29"/>
    </row>
    <row r="15" spans="1:19" x14ac:dyDescent="0.25">
      <c r="A15" s="29"/>
      <c r="B15" s="264" t="s">
        <v>12</v>
      </c>
      <c r="C15" s="255"/>
      <c r="D15" s="2"/>
      <c r="E15" s="2"/>
      <c r="F15" s="2"/>
      <c r="G15" s="2"/>
      <c r="H15" s="2"/>
      <c r="I15" s="2"/>
      <c r="J15" s="2"/>
      <c r="K15" s="2"/>
      <c r="L15" s="2"/>
      <c r="M15" s="12">
        <f>SUM(D15:L15)</f>
        <v>0</v>
      </c>
      <c r="N15" s="2"/>
      <c r="O15" s="8"/>
      <c r="P15" s="29"/>
      <c r="Q15" s="29"/>
      <c r="R15" s="29"/>
      <c r="S15" s="29"/>
    </row>
    <row r="16" spans="1:19" x14ac:dyDescent="0.25">
      <c r="A16" s="29"/>
      <c r="B16" s="268" t="s">
        <v>25</v>
      </c>
      <c r="C16" s="3"/>
      <c r="D16" s="2"/>
      <c r="E16" s="2"/>
      <c r="F16" s="2"/>
      <c r="G16" s="2"/>
      <c r="H16" s="2"/>
      <c r="I16" s="2"/>
      <c r="J16" s="2"/>
      <c r="K16" s="2"/>
      <c r="L16" s="2"/>
      <c r="M16" s="12">
        <f>SUM(D16:L16)</f>
        <v>0</v>
      </c>
      <c r="N16" s="2"/>
      <c r="O16" s="8"/>
      <c r="P16" s="29"/>
      <c r="Q16" s="29"/>
      <c r="R16" s="29"/>
      <c r="S16" s="29"/>
    </row>
    <row r="17" spans="1:19" x14ac:dyDescent="0.25">
      <c r="A17" s="29"/>
      <c r="B17" s="269"/>
      <c r="C17" s="4"/>
      <c r="D17" s="2"/>
      <c r="E17" s="2"/>
      <c r="F17" s="2"/>
      <c r="G17" s="2"/>
      <c r="H17" s="2"/>
      <c r="I17" s="2"/>
      <c r="J17" s="2"/>
      <c r="K17" s="2"/>
      <c r="L17" s="2"/>
      <c r="M17" s="12">
        <f>SUM(D17:L17)</f>
        <v>0</v>
      </c>
      <c r="N17" s="2"/>
      <c r="O17" s="8"/>
      <c r="P17" s="53"/>
      <c r="Q17" s="29"/>
      <c r="R17" s="29"/>
      <c r="S17" s="29"/>
    </row>
    <row r="18" spans="1:19" x14ac:dyDescent="0.25">
      <c r="A18" s="29"/>
      <c r="B18" s="265" t="s">
        <v>28</v>
      </c>
      <c r="C18" s="255"/>
      <c r="D18" s="12">
        <f>SUM(D14:D17)</f>
        <v>0</v>
      </c>
      <c r="E18" s="12">
        <f t="shared" ref="E18:L18" si="2">SUM(E14:E17)</f>
        <v>0</v>
      </c>
      <c r="F18" s="12">
        <f t="shared" si="2"/>
        <v>0</v>
      </c>
      <c r="G18" s="12">
        <f t="shared" si="2"/>
        <v>0</v>
      </c>
      <c r="H18" s="12">
        <f t="shared" si="2"/>
        <v>0</v>
      </c>
      <c r="I18" s="12">
        <f>SUM(I14:I17)</f>
        <v>0</v>
      </c>
      <c r="J18" s="12">
        <f>SUM(J14:J17)</f>
        <v>0</v>
      </c>
      <c r="K18" s="12">
        <f>SUM(K14:K17)</f>
        <v>0</v>
      </c>
      <c r="L18" s="12">
        <f t="shared" si="2"/>
        <v>0</v>
      </c>
      <c r="M18" s="12">
        <f>SUM(D18:L18)</f>
        <v>0</v>
      </c>
      <c r="N18" s="12">
        <f>SUM(N14:N17)</f>
        <v>0</v>
      </c>
      <c r="O18" s="16">
        <f>SUM(O14:O17)</f>
        <v>0</v>
      </c>
      <c r="P18" s="53"/>
      <c r="Q18" s="29"/>
      <c r="R18" s="29"/>
      <c r="S18" s="29"/>
    </row>
    <row r="19" spans="1:19" x14ac:dyDescent="0.25">
      <c r="A19" s="29"/>
      <c r="B19" s="265" t="s">
        <v>23</v>
      </c>
      <c r="C19" s="255"/>
      <c r="D19" s="12">
        <f>D12-D18</f>
        <v>0</v>
      </c>
      <c r="E19" s="12">
        <f t="shared" ref="E19:O19" si="3">E12-E18</f>
        <v>0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2">
        <f t="shared" si="3"/>
        <v>0</v>
      </c>
      <c r="J19" s="12">
        <f t="shared" si="3"/>
        <v>0</v>
      </c>
      <c r="K19" s="12">
        <f t="shared" si="3"/>
        <v>0</v>
      </c>
      <c r="L19" s="12">
        <f t="shared" si="3"/>
        <v>0</v>
      </c>
      <c r="M19" s="12">
        <f t="shared" si="3"/>
        <v>0</v>
      </c>
      <c r="N19" s="12">
        <f t="shared" si="3"/>
        <v>0</v>
      </c>
      <c r="O19" s="16">
        <f t="shared" si="3"/>
        <v>0</v>
      </c>
      <c r="P19" s="53"/>
      <c r="Q19" s="29"/>
      <c r="R19" s="29"/>
      <c r="S19" s="29"/>
    </row>
    <row r="20" spans="1:19" x14ac:dyDescent="0.25">
      <c r="A20" s="29"/>
      <c r="B20" s="275" t="s">
        <v>29</v>
      </c>
      <c r="C20" s="255"/>
      <c r="D20" s="18" t="str">
        <f>IF(D19=0,"0",D19/D12)</f>
        <v>0</v>
      </c>
      <c r="E20" s="19" t="str">
        <f t="shared" ref="E20:O20" si="4">IF(E19=0,"0",E19/E12)</f>
        <v>0</v>
      </c>
      <c r="F20" s="19" t="str">
        <f t="shared" si="4"/>
        <v>0</v>
      </c>
      <c r="G20" s="19" t="str">
        <f t="shared" si="4"/>
        <v>0</v>
      </c>
      <c r="H20" s="19" t="str">
        <f t="shared" si="4"/>
        <v>0</v>
      </c>
      <c r="I20" s="19" t="str">
        <f t="shared" si="4"/>
        <v>0</v>
      </c>
      <c r="J20" s="19" t="str">
        <f t="shared" si="4"/>
        <v>0</v>
      </c>
      <c r="K20" s="19" t="str">
        <f t="shared" si="4"/>
        <v>0</v>
      </c>
      <c r="L20" s="19" t="str">
        <f t="shared" si="4"/>
        <v>0</v>
      </c>
      <c r="M20" s="19" t="str">
        <f t="shared" si="4"/>
        <v>0</v>
      </c>
      <c r="N20" s="19" t="str">
        <f t="shared" si="4"/>
        <v>0</v>
      </c>
      <c r="O20" s="20" t="str">
        <f t="shared" si="4"/>
        <v>0</v>
      </c>
      <c r="P20" s="29"/>
      <c r="Q20" s="29"/>
      <c r="R20" s="29"/>
      <c r="S20" s="29"/>
    </row>
    <row r="21" spans="1:19" ht="16.5" customHeight="1" x14ac:dyDescent="0.25">
      <c r="A21" s="29"/>
      <c r="B21" s="275" t="s">
        <v>30</v>
      </c>
      <c r="C21" s="255"/>
      <c r="D21" s="21" t="s">
        <v>13</v>
      </c>
      <c r="E21" s="21" t="s">
        <v>13</v>
      </c>
      <c r="F21" s="21" t="s">
        <v>13</v>
      </c>
      <c r="G21" s="21" t="s">
        <v>13</v>
      </c>
      <c r="H21" s="21" t="s">
        <v>13</v>
      </c>
      <c r="I21" s="21" t="s">
        <v>13</v>
      </c>
      <c r="J21" s="21" t="s">
        <v>13</v>
      </c>
      <c r="K21" s="21" t="s">
        <v>13</v>
      </c>
      <c r="L21" s="21" t="s">
        <v>13</v>
      </c>
      <c r="M21" s="10" t="s">
        <v>14</v>
      </c>
      <c r="N21" s="21" t="s">
        <v>13</v>
      </c>
      <c r="O21" s="22" t="s">
        <v>13</v>
      </c>
      <c r="Q21" s="29"/>
      <c r="R21" s="29"/>
      <c r="S21" s="29"/>
    </row>
    <row r="22" spans="1:19" x14ac:dyDescent="0.25">
      <c r="A22" s="29"/>
      <c r="B22" s="264" t="s">
        <v>15</v>
      </c>
      <c r="C22" s="255"/>
      <c r="D22" s="6"/>
      <c r="E22" s="6"/>
      <c r="F22" s="6"/>
      <c r="G22" s="6"/>
      <c r="H22" s="6"/>
      <c r="I22" s="6"/>
      <c r="J22" s="6"/>
      <c r="K22" s="6"/>
      <c r="L22" s="6"/>
      <c r="M22" s="7">
        <f>SUM(D22:L22)</f>
        <v>0</v>
      </c>
      <c r="N22" s="6"/>
      <c r="O22" s="9"/>
      <c r="Q22" s="29"/>
      <c r="R22" s="29"/>
      <c r="S22" s="29"/>
    </row>
    <row r="23" spans="1:19" x14ac:dyDescent="0.25">
      <c r="A23" s="29"/>
      <c r="B23" s="264" t="s">
        <v>16</v>
      </c>
      <c r="C23" s="255"/>
      <c r="D23" s="6"/>
      <c r="E23" s="6"/>
      <c r="F23" s="6"/>
      <c r="G23" s="6"/>
      <c r="H23" s="6"/>
      <c r="I23" s="6"/>
      <c r="J23" s="6"/>
      <c r="K23" s="6"/>
      <c r="L23" s="6"/>
      <c r="M23" s="7">
        <f>SUM(D23:L23)</f>
        <v>0</v>
      </c>
      <c r="N23" s="6"/>
      <c r="O23" s="9"/>
      <c r="P23" s="29"/>
      <c r="Q23" s="29"/>
      <c r="R23" s="29"/>
      <c r="S23" s="29"/>
    </row>
    <row r="24" spans="1:19" x14ac:dyDescent="0.25">
      <c r="A24" s="29"/>
      <c r="B24" s="264" t="s">
        <v>17</v>
      </c>
      <c r="C24" s="255"/>
      <c r="D24" s="6"/>
      <c r="E24" s="6"/>
      <c r="F24" s="6"/>
      <c r="G24" s="6"/>
      <c r="H24" s="6"/>
      <c r="I24" s="6"/>
      <c r="J24" s="6"/>
      <c r="K24" s="6"/>
      <c r="L24" s="6"/>
      <c r="M24" s="7">
        <f>SUM(D24:L24)</f>
        <v>0</v>
      </c>
      <c r="N24" s="6"/>
      <c r="O24" s="9"/>
      <c r="P24" s="29"/>
      <c r="Q24" s="29"/>
      <c r="R24" s="29"/>
      <c r="S24" s="29"/>
    </row>
    <row r="25" spans="1:19" ht="15.75" thickBot="1" x14ac:dyDescent="0.3">
      <c r="A25" s="29"/>
      <c r="B25" s="273" t="s">
        <v>18</v>
      </c>
      <c r="C25" s="274"/>
      <c r="D25" s="23">
        <f t="shared" ref="D25:L25" si="5">SUM(D22:D24)</f>
        <v>0</v>
      </c>
      <c r="E25" s="23">
        <f t="shared" si="5"/>
        <v>0</v>
      </c>
      <c r="F25" s="23">
        <f t="shared" si="5"/>
        <v>0</v>
      </c>
      <c r="G25" s="23">
        <f t="shared" si="5"/>
        <v>0</v>
      </c>
      <c r="H25" s="23">
        <f t="shared" si="5"/>
        <v>0</v>
      </c>
      <c r="I25" s="23">
        <f>SUM(I22:I24)</f>
        <v>0</v>
      </c>
      <c r="J25" s="23">
        <f>SUM(J22:J24)</f>
        <v>0</v>
      </c>
      <c r="K25" s="23">
        <f>SUM(K22:K24)</f>
        <v>0</v>
      </c>
      <c r="L25" s="23">
        <f t="shared" si="5"/>
        <v>0</v>
      </c>
      <c r="M25" s="23">
        <f>SUM(D25:L25)</f>
        <v>0</v>
      </c>
      <c r="N25" s="23">
        <f>SUM(N22:N24)</f>
        <v>0</v>
      </c>
      <c r="O25" s="24">
        <f>SUM(O22:O24)</f>
        <v>0</v>
      </c>
      <c r="P25" s="29"/>
      <c r="Q25" s="29"/>
      <c r="R25" s="29"/>
      <c r="S25" s="29"/>
    </row>
    <row r="26" spans="1:19" x14ac:dyDescent="0.25">
      <c r="A26" s="29"/>
    </row>
    <row r="27" spans="1:19" x14ac:dyDescent="0.25">
      <c r="A27" s="29"/>
      <c r="B27" s="276" t="s">
        <v>110</v>
      </c>
      <c r="C27" s="276"/>
      <c r="D27" s="276"/>
      <c r="E27" s="276"/>
      <c r="F27" s="276"/>
      <c r="G27" s="276"/>
      <c r="H27" s="276"/>
      <c r="I27" s="276"/>
      <c r="J27" s="276"/>
      <c r="K27" s="276"/>
      <c r="L27" s="276"/>
      <c r="M27" s="276"/>
      <c r="N27" s="276"/>
      <c r="O27" s="276"/>
    </row>
    <row r="28" spans="1:19" ht="15" customHeight="1" x14ac:dyDescent="0.25">
      <c r="B28" s="276"/>
      <c r="C28" s="276"/>
      <c r="D28" s="276"/>
      <c r="E28" s="276"/>
      <c r="F28" s="276"/>
      <c r="G28" s="276"/>
      <c r="H28" s="276"/>
      <c r="I28" s="276"/>
      <c r="J28" s="276"/>
      <c r="K28" s="276"/>
      <c r="L28" s="276"/>
      <c r="M28" s="276"/>
      <c r="N28" s="276"/>
      <c r="O28" s="276"/>
    </row>
    <row r="29" spans="1:19" x14ac:dyDescent="0.25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</row>
    <row r="30" spans="1:19" x14ac:dyDescent="0.25">
      <c r="A30" s="29"/>
      <c r="B30" s="272" t="s">
        <v>87</v>
      </c>
      <c r="C30" s="272"/>
      <c r="D30" s="272"/>
      <c r="E30" s="272"/>
      <c r="F30" s="272"/>
      <c r="G30" s="272"/>
      <c r="H30" s="272"/>
      <c r="I30" s="272"/>
      <c r="J30" s="272"/>
      <c r="K30" s="272"/>
      <c r="L30" s="272"/>
      <c r="M30" s="272"/>
      <c r="N30" s="272"/>
      <c r="O30" s="272"/>
      <c r="P30" s="29"/>
      <c r="Q30" s="29"/>
      <c r="R30" s="29"/>
      <c r="S30" s="29"/>
    </row>
    <row r="31" spans="1:19" x14ac:dyDescent="0.25">
      <c r="A31" s="29"/>
      <c r="B31" s="232" t="s">
        <v>93</v>
      </c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9"/>
      <c r="Q31" s="29"/>
      <c r="R31" s="29"/>
      <c r="S31" s="29"/>
    </row>
    <row r="32" spans="1:19" x14ac:dyDescent="0.25">
      <c r="A32" s="29"/>
      <c r="B32" s="232"/>
      <c r="C32" s="232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9"/>
      <c r="Q32" s="29"/>
      <c r="R32" s="29"/>
      <c r="S32" s="29"/>
    </row>
  </sheetData>
  <customSheetViews>
    <customSheetView guid="{69C47522-638A-43C6-B553-13CB2251FD88}" showGridLines="0" hiddenColumns="1" topLeftCell="A3">
      <selection activeCell="N6" sqref="N6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38">
    <mergeCell ref="B5:C5"/>
    <mergeCell ref="B6:C6"/>
    <mergeCell ref="B31:O32"/>
    <mergeCell ref="B16:B17"/>
    <mergeCell ref="B9:C9"/>
    <mergeCell ref="N13:O13"/>
    <mergeCell ref="B14:C14"/>
    <mergeCell ref="B30:O30"/>
    <mergeCell ref="B25:C25"/>
    <mergeCell ref="B22:C22"/>
    <mergeCell ref="B23:C23"/>
    <mergeCell ref="B18:C18"/>
    <mergeCell ref="B19:C19"/>
    <mergeCell ref="B21:C21"/>
    <mergeCell ref="B27:O28"/>
    <mergeCell ref="B20:C20"/>
    <mergeCell ref="B24:C24"/>
    <mergeCell ref="B7:C7"/>
    <mergeCell ref="B8:C8"/>
    <mergeCell ref="B15:C15"/>
    <mergeCell ref="B10:C10"/>
    <mergeCell ref="B11:C11"/>
    <mergeCell ref="B12:C12"/>
    <mergeCell ref="B13:C13"/>
    <mergeCell ref="B2:O2"/>
    <mergeCell ref="B3:C3"/>
    <mergeCell ref="D3:D4"/>
    <mergeCell ref="E3:E4"/>
    <mergeCell ref="F3:F4"/>
    <mergeCell ref="G3:G4"/>
    <mergeCell ref="L3:L4"/>
    <mergeCell ref="M3:M4"/>
    <mergeCell ref="N3:O4"/>
    <mergeCell ref="B4:C4"/>
    <mergeCell ref="H3:H4"/>
    <mergeCell ref="I3:I4"/>
    <mergeCell ref="J3:J4"/>
    <mergeCell ref="K3:K4"/>
  </mergeCells>
  <dataValidations count="1">
    <dataValidation allowBlank="1" showInputMessage="1" showErrorMessage="1" errorTitle="Sláðu inn í þúsundum króna" error="Sláðu inn í þúsundum króna._x000a_" sqref="D5:G12"/>
  </dataValidation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4"/>
  <sheetViews>
    <sheetView showGridLines="0" zoomScaleNormal="100" workbookViewId="0">
      <selection activeCell="H35" sqref="H35"/>
    </sheetView>
  </sheetViews>
  <sheetFormatPr defaultRowHeight="15" outlineLevelCol="1" x14ac:dyDescent="0.25"/>
  <cols>
    <col min="1" max="1" width="22.7109375" customWidth="1"/>
    <col min="2" max="7" width="10.7109375" customWidth="1"/>
    <col min="8" max="8" width="11.42578125" bestFit="1" customWidth="1"/>
    <col min="9" max="11" width="10.7109375" customWidth="1"/>
    <col min="12" max="12" width="10.7109375" hidden="1" customWidth="1" outlineLevel="1"/>
    <col min="13" max="21" width="9.140625" hidden="1" customWidth="1" outlineLevel="1"/>
    <col min="22" max="22" width="9.140625" collapsed="1"/>
  </cols>
  <sheetData>
    <row r="1" spans="1:28" ht="19.5" thickBot="1" x14ac:dyDescent="0.35">
      <c r="A1" s="277" t="s">
        <v>79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</row>
    <row r="2" spans="1:28" ht="15.75" thickBot="1" x14ac:dyDescent="0.3">
      <c r="A2" s="47"/>
      <c r="B2" s="279" t="s">
        <v>34</v>
      </c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1"/>
    </row>
    <row r="3" spans="1:28" ht="15.75" thickBot="1" x14ac:dyDescent="0.3">
      <c r="A3" s="92"/>
      <c r="B3" s="68">
        <v>1</v>
      </c>
      <c r="C3" s="69">
        <v>2</v>
      </c>
      <c r="D3" s="69">
        <v>3</v>
      </c>
      <c r="E3" s="69">
        <v>4</v>
      </c>
      <c r="F3" s="69">
        <v>5</v>
      </c>
      <c r="G3" s="69">
        <v>6</v>
      </c>
      <c r="H3" s="69">
        <v>7</v>
      </c>
      <c r="I3" s="69">
        <v>8</v>
      </c>
      <c r="J3" s="69">
        <v>9</v>
      </c>
      <c r="K3" s="69">
        <v>10</v>
      </c>
      <c r="L3" s="69">
        <v>11</v>
      </c>
      <c r="M3" s="69">
        <v>12</v>
      </c>
      <c r="N3" s="69">
        <v>13</v>
      </c>
      <c r="O3" s="69">
        <v>14</v>
      </c>
      <c r="P3" s="69">
        <v>15</v>
      </c>
      <c r="Q3" s="69">
        <v>16</v>
      </c>
      <c r="R3" s="69">
        <v>17</v>
      </c>
      <c r="S3" s="69">
        <v>18</v>
      </c>
      <c r="T3" s="69">
        <v>19</v>
      </c>
      <c r="U3" s="70">
        <v>20</v>
      </c>
      <c r="V3" s="39" t="s">
        <v>35</v>
      </c>
      <c r="W3" s="29"/>
      <c r="X3" s="29"/>
      <c r="Y3" s="29"/>
      <c r="Z3" s="29"/>
      <c r="AA3" s="29"/>
      <c r="AB3" s="29"/>
    </row>
    <row r="4" spans="1:28" ht="6" customHeight="1" thickBot="1" x14ac:dyDescent="0.3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60"/>
      <c r="W4" s="29"/>
      <c r="X4" s="29"/>
      <c r="Y4" s="29"/>
      <c r="Z4" s="29"/>
      <c r="AA4" s="29"/>
      <c r="AB4" s="29"/>
    </row>
    <row r="5" spans="1:28" ht="17.25" x14ac:dyDescent="0.25">
      <c r="A5" s="95" t="s">
        <v>104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51"/>
      <c r="W5" s="29"/>
      <c r="X5" s="29"/>
      <c r="Y5" s="29"/>
      <c r="Z5" s="29"/>
      <c r="AA5" s="29"/>
      <c r="AB5" s="29"/>
    </row>
    <row r="6" spans="1:28" x14ac:dyDescent="0.25">
      <c r="A6" s="87" t="s">
        <v>70</v>
      </c>
      <c r="B6" s="90"/>
      <c r="C6" s="88"/>
      <c r="D6" s="88"/>
      <c r="E6" s="88"/>
      <c r="F6" s="88"/>
      <c r="G6" s="88"/>
      <c r="H6" s="88"/>
      <c r="I6" s="88"/>
      <c r="J6" s="88"/>
      <c r="K6" s="88"/>
      <c r="L6" s="90"/>
      <c r="M6" s="88"/>
      <c r="N6" s="88"/>
      <c r="O6" s="88"/>
      <c r="P6" s="88"/>
      <c r="Q6" s="88"/>
      <c r="R6" s="88"/>
      <c r="S6" s="88"/>
      <c r="T6" s="88"/>
      <c r="U6" s="88"/>
      <c r="V6" s="63">
        <f t="shared" ref="V6:V8" si="0">SUM(B6:U6)</f>
        <v>0</v>
      </c>
      <c r="W6" s="29"/>
      <c r="X6" s="29"/>
      <c r="Y6" s="29"/>
      <c r="Z6" s="29"/>
      <c r="AA6" s="29"/>
      <c r="AB6" s="29"/>
    </row>
    <row r="7" spans="1:28" x14ac:dyDescent="0.25">
      <c r="A7" s="87" t="s">
        <v>71</v>
      </c>
      <c r="B7" s="90"/>
      <c r="C7" s="88"/>
      <c r="D7" s="88"/>
      <c r="E7" s="88"/>
      <c r="F7" s="88"/>
      <c r="G7" s="88"/>
      <c r="H7" s="88"/>
      <c r="I7" s="88"/>
      <c r="J7" s="88"/>
      <c r="K7" s="88"/>
      <c r="L7" s="90"/>
      <c r="M7" s="88"/>
      <c r="N7" s="88"/>
      <c r="O7" s="88"/>
      <c r="P7" s="88"/>
      <c r="Q7" s="88"/>
      <c r="R7" s="88"/>
      <c r="S7" s="88"/>
      <c r="T7" s="88"/>
      <c r="U7" s="88"/>
      <c r="V7" s="63">
        <f t="shared" si="0"/>
        <v>0</v>
      </c>
      <c r="W7" s="29"/>
      <c r="X7" s="29"/>
      <c r="Y7" s="29"/>
      <c r="Z7" s="29"/>
      <c r="AA7" s="29"/>
      <c r="AB7" s="29"/>
    </row>
    <row r="8" spans="1:28" x14ac:dyDescent="0.25">
      <c r="A8" s="87" t="s">
        <v>72</v>
      </c>
      <c r="B8" s="90"/>
      <c r="C8" s="88"/>
      <c r="D8" s="88"/>
      <c r="E8" s="88"/>
      <c r="F8" s="88"/>
      <c r="G8" s="88"/>
      <c r="H8" s="88"/>
      <c r="I8" s="88"/>
      <c r="J8" s="88"/>
      <c r="K8" s="88"/>
      <c r="L8" s="90"/>
      <c r="M8" s="88"/>
      <c r="N8" s="88"/>
      <c r="O8" s="88"/>
      <c r="P8" s="88"/>
      <c r="Q8" s="88"/>
      <c r="R8" s="88"/>
      <c r="S8" s="88"/>
      <c r="T8" s="88"/>
      <c r="U8" s="88"/>
      <c r="V8" s="63">
        <f t="shared" si="0"/>
        <v>0</v>
      </c>
      <c r="W8" s="29"/>
      <c r="X8" s="29"/>
      <c r="Y8" s="29"/>
      <c r="Z8" s="29"/>
      <c r="AA8" s="29"/>
      <c r="AB8" s="29"/>
    </row>
    <row r="9" spans="1:28" ht="15.75" thickBot="1" x14ac:dyDescent="0.3">
      <c r="A9" s="73" t="s">
        <v>58</v>
      </c>
      <c r="B9" s="91">
        <f>SUM(B6:B8)</f>
        <v>0</v>
      </c>
      <c r="C9" s="89">
        <f t="shared" ref="C9:K9" si="1">SUM(C6:C8)</f>
        <v>0</v>
      </c>
      <c r="D9" s="89">
        <f t="shared" si="1"/>
        <v>0</v>
      </c>
      <c r="E9" s="89">
        <f t="shared" si="1"/>
        <v>0</v>
      </c>
      <c r="F9" s="89">
        <f t="shared" si="1"/>
        <v>0</v>
      </c>
      <c r="G9" s="89">
        <f t="shared" si="1"/>
        <v>0</v>
      </c>
      <c r="H9" s="89">
        <f t="shared" si="1"/>
        <v>0</v>
      </c>
      <c r="I9" s="89">
        <f t="shared" si="1"/>
        <v>0</v>
      </c>
      <c r="J9" s="89">
        <f t="shared" si="1"/>
        <v>0</v>
      </c>
      <c r="K9" s="89">
        <f t="shared" si="1"/>
        <v>0</v>
      </c>
      <c r="L9" s="91">
        <f>SUM(L6:L8)</f>
        <v>0</v>
      </c>
      <c r="M9" s="89">
        <f t="shared" ref="M9:U9" si="2">SUM(M6:M8)</f>
        <v>0</v>
      </c>
      <c r="N9" s="89">
        <f t="shared" si="2"/>
        <v>0</v>
      </c>
      <c r="O9" s="89">
        <f t="shared" si="2"/>
        <v>0</v>
      </c>
      <c r="P9" s="89">
        <f t="shared" si="2"/>
        <v>0</v>
      </c>
      <c r="Q9" s="89">
        <f t="shared" si="2"/>
        <v>0</v>
      </c>
      <c r="R9" s="89">
        <f t="shared" si="2"/>
        <v>0</v>
      </c>
      <c r="S9" s="89">
        <f t="shared" si="2"/>
        <v>0</v>
      </c>
      <c r="T9" s="89">
        <f t="shared" si="2"/>
        <v>0</v>
      </c>
      <c r="U9" s="89">
        <f t="shared" si="2"/>
        <v>0</v>
      </c>
      <c r="V9" s="93">
        <f>SUM(B9:U9)</f>
        <v>0</v>
      </c>
      <c r="W9" s="29"/>
      <c r="X9" s="29"/>
      <c r="Y9" s="29"/>
      <c r="Z9" s="29"/>
      <c r="AA9" s="29"/>
      <c r="AB9" s="29"/>
    </row>
    <row r="10" spans="1:28" s="1" customFormat="1" ht="15.75" thickBot="1" x14ac:dyDescent="0.3">
      <c r="A10" s="30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29"/>
      <c r="X10" s="29"/>
      <c r="Y10" s="29"/>
      <c r="Z10" s="29"/>
      <c r="AA10" s="29"/>
      <c r="AB10" s="29"/>
    </row>
    <row r="11" spans="1:28" ht="18" thickBot="1" x14ac:dyDescent="0.3">
      <c r="A11" s="97" t="s">
        <v>105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9"/>
      <c r="W11" s="29"/>
      <c r="X11" s="29"/>
      <c r="Y11" s="29"/>
      <c r="Z11" s="29"/>
      <c r="AA11" s="29"/>
      <c r="AB11" s="29"/>
    </row>
    <row r="12" spans="1:28" x14ac:dyDescent="0.25">
      <c r="A12" s="141" t="s">
        <v>67</v>
      </c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0"/>
      <c r="W12" s="29"/>
      <c r="X12" s="29"/>
      <c r="Y12" s="29"/>
      <c r="Z12" s="29"/>
      <c r="AA12" s="29"/>
      <c r="AB12" s="29"/>
    </row>
    <row r="13" spans="1:28" x14ac:dyDescent="0.25">
      <c r="A13" s="87" t="s">
        <v>51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63">
        <f t="shared" ref="V13:V19" si="3">SUM(B13:U13)</f>
        <v>0</v>
      </c>
      <c r="W13" s="29"/>
      <c r="X13" s="29"/>
      <c r="Y13" s="29"/>
      <c r="Z13" s="29"/>
      <c r="AA13" s="29"/>
      <c r="AB13" s="29"/>
    </row>
    <row r="14" spans="1:28" x14ac:dyDescent="0.25">
      <c r="A14" s="87" t="s">
        <v>41</v>
      </c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63">
        <f t="shared" si="3"/>
        <v>0</v>
      </c>
      <c r="W14" s="29"/>
      <c r="X14" s="29"/>
      <c r="Y14" s="29"/>
      <c r="Z14" s="29"/>
      <c r="AA14" s="29"/>
      <c r="AB14" s="29"/>
    </row>
    <row r="15" spans="1:28" x14ac:dyDescent="0.25">
      <c r="A15" s="87" t="s">
        <v>46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63">
        <f t="shared" si="3"/>
        <v>0</v>
      </c>
      <c r="W15" s="29"/>
      <c r="X15" s="29"/>
      <c r="Y15" s="29"/>
      <c r="Z15" s="29"/>
      <c r="AA15" s="29"/>
      <c r="AB15" s="29"/>
    </row>
    <row r="16" spans="1:28" x14ac:dyDescent="0.25">
      <c r="A16" s="87" t="s">
        <v>52</v>
      </c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63">
        <f t="shared" si="3"/>
        <v>0</v>
      </c>
      <c r="W16" s="29"/>
      <c r="X16" s="29"/>
      <c r="Y16" s="29"/>
      <c r="Z16" s="29"/>
      <c r="AA16" s="29"/>
      <c r="AB16" s="29"/>
    </row>
    <row r="17" spans="1:28" x14ac:dyDescent="0.25">
      <c r="A17" s="87" t="s">
        <v>68</v>
      </c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63">
        <f t="shared" si="3"/>
        <v>0</v>
      </c>
      <c r="W17" s="29"/>
      <c r="X17" s="29"/>
      <c r="Y17" s="29"/>
      <c r="Z17" s="29"/>
      <c r="AA17" s="29"/>
      <c r="AB17" s="29"/>
    </row>
    <row r="18" spans="1:28" x14ac:dyDescent="0.25">
      <c r="A18" s="87" t="s">
        <v>63</v>
      </c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63">
        <f t="shared" si="3"/>
        <v>0</v>
      </c>
      <c r="W18" s="31"/>
      <c r="X18" s="31"/>
      <c r="Y18" s="31"/>
      <c r="Z18" s="29"/>
      <c r="AA18" s="29"/>
      <c r="AB18" s="29"/>
    </row>
    <row r="19" spans="1:28" x14ac:dyDescent="0.25">
      <c r="A19" s="94" t="s">
        <v>53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63">
        <f t="shared" si="3"/>
        <v>0</v>
      </c>
      <c r="W19" s="29"/>
      <c r="X19" s="29"/>
      <c r="Y19" s="29"/>
      <c r="Z19" s="29"/>
      <c r="AA19" s="29"/>
      <c r="AB19" s="29"/>
    </row>
    <row r="20" spans="1:28" ht="15.75" thickBot="1" x14ac:dyDescent="0.3">
      <c r="A20" s="144" t="s">
        <v>35</v>
      </c>
      <c r="B20" s="89">
        <f>SUM(B13:B19)</f>
        <v>0</v>
      </c>
      <c r="C20" s="89">
        <f t="shared" ref="C20:U20" si="4">SUM(C13:C19)</f>
        <v>0</v>
      </c>
      <c r="D20" s="89">
        <f t="shared" si="4"/>
        <v>0</v>
      </c>
      <c r="E20" s="89">
        <f t="shared" si="4"/>
        <v>0</v>
      </c>
      <c r="F20" s="89">
        <f t="shared" si="4"/>
        <v>0</v>
      </c>
      <c r="G20" s="89">
        <f t="shared" si="4"/>
        <v>0</v>
      </c>
      <c r="H20" s="89">
        <f t="shared" si="4"/>
        <v>0</v>
      </c>
      <c r="I20" s="89">
        <f t="shared" si="4"/>
        <v>0</v>
      </c>
      <c r="J20" s="89">
        <f t="shared" si="4"/>
        <v>0</v>
      </c>
      <c r="K20" s="89">
        <f t="shared" si="4"/>
        <v>0</v>
      </c>
      <c r="L20" s="89">
        <f t="shared" si="4"/>
        <v>0</v>
      </c>
      <c r="M20" s="89">
        <f t="shared" si="4"/>
        <v>0</v>
      </c>
      <c r="N20" s="89">
        <f t="shared" si="4"/>
        <v>0</v>
      </c>
      <c r="O20" s="89">
        <f t="shared" si="4"/>
        <v>0</v>
      </c>
      <c r="P20" s="89">
        <f t="shared" si="4"/>
        <v>0</v>
      </c>
      <c r="Q20" s="89">
        <f t="shared" si="4"/>
        <v>0</v>
      </c>
      <c r="R20" s="89">
        <f t="shared" si="4"/>
        <v>0</v>
      </c>
      <c r="S20" s="89">
        <f t="shared" si="4"/>
        <v>0</v>
      </c>
      <c r="T20" s="89">
        <f t="shared" si="4"/>
        <v>0</v>
      </c>
      <c r="U20" s="89">
        <f t="shared" si="4"/>
        <v>0</v>
      </c>
      <c r="V20" s="145">
        <f>SUM(B20:U20)</f>
        <v>0</v>
      </c>
      <c r="W20" s="29"/>
      <c r="X20" s="29"/>
      <c r="Y20" s="29"/>
      <c r="Z20" s="29"/>
      <c r="AA20" s="29"/>
      <c r="AB20" s="29"/>
    </row>
    <row r="21" spans="1:28" x14ac:dyDescent="0.25">
      <c r="A21" s="141" t="s">
        <v>64</v>
      </c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0"/>
      <c r="W21" s="29"/>
      <c r="X21" s="29"/>
      <c r="Y21" s="29"/>
      <c r="Z21" s="29"/>
      <c r="AA21" s="29"/>
      <c r="AB21" s="29"/>
    </row>
    <row r="22" spans="1:28" x14ac:dyDescent="0.25">
      <c r="A22" s="87" t="s">
        <v>51</v>
      </c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63">
        <f t="shared" ref="V22:V24" si="5">SUM(B22:U22)</f>
        <v>0</v>
      </c>
      <c r="W22" s="29"/>
      <c r="X22" s="29"/>
      <c r="Y22" s="29"/>
      <c r="Z22" s="29"/>
      <c r="AA22" s="29"/>
      <c r="AB22" s="29"/>
    </row>
    <row r="23" spans="1:28" x14ac:dyDescent="0.25">
      <c r="A23" s="87" t="s">
        <v>41</v>
      </c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63">
        <f t="shared" si="5"/>
        <v>0</v>
      </c>
      <c r="W23" s="29"/>
      <c r="X23" s="29"/>
      <c r="Y23" s="29"/>
      <c r="Z23" s="29"/>
      <c r="AA23" s="29"/>
      <c r="AB23" s="29"/>
    </row>
    <row r="24" spans="1:28" x14ac:dyDescent="0.25">
      <c r="A24" s="87" t="s">
        <v>63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63">
        <f t="shared" si="5"/>
        <v>0</v>
      </c>
      <c r="W24" s="29"/>
      <c r="X24" s="29"/>
      <c r="Y24" s="29"/>
      <c r="Z24" s="29"/>
      <c r="AA24" s="29"/>
      <c r="AB24" s="29"/>
    </row>
    <row r="25" spans="1:28" ht="15.75" thickBot="1" x14ac:dyDescent="0.3">
      <c r="A25" s="73" t="s">
        <v>35</v>
      </c>
      <c r="B25" s="89">
        <f>SUM(B22:B24)</f>
        <v>0</v>
      </c>
      <c r="C25" s="89">
        <f t="shared" ref="C25:U25" si="6">SUM(C22:C24)</f>
        <v>0</v>
      </c>
      <c r="D25" s="89">
        <f t="shared" si="6"/>
        <v>0</v>
      </c>
      <c r="E25" s="89">
        <f t="shared" si="6"/>
        <v>0</v>
      </c>
      <c r="F25" s="89">
        <f t="shared" si="6"/>
        <v>0</v>
      </c>
      <c r="G25" s="89">
        <f t="shared" si="6"/>
        <v>0</v>
      </c>
      <c r="H25" s="89">
        <f t="shared" si="6"/>
        <v>0</v>
      </c>
      <c r="I25" s="89">
        <f t="shared" si="6"/>
        <v>0</v>
      </c>
      <c r="J25" s="89">
        <f t="shared" si="6"/>
        <v>0</v>
      </c>
      <c r="K25" s="89">
        <f t="shared" si="6"/>
        <v>0</v>
      </c>
      <c r="L25" s="89">
        <f t="shared" si="6"/>
        <v>0</v>
      </c>
      <c r="M25" s="89">
        <f t="shared" si="6"/>
        <v>0</v>
      </c>
      <c r="N25" s="89">
        <f t="shared" si="6"/>
        <v>0</v>
      </c>
      <c r="O25" s="89">
        <f t="shared" si="6"/>
        <v>0</v>
      </c>
      <c r="P25" s="89">
        <f t="shared" si="6"/>
        <v>0</v>
      </c>
      <c r="Q25" s="89">
        <f t="shared" si="6"/>
        <v>0</v>
      </c>
      <c r="R25" s="89">
        <f t="shared" si="6"/>
        <v>0</v>
      </c>
      <c r="S25" s="89">
        <f t="shared" si="6"/>
        <v>0</v>
      </c>
      <c r="T25" s="89">
        <f t="shared" si="6"/>
        <v>0</v>
      </c>
      <c r="U25" s="89">
        <f t="shared" si="6"/>
        <v>0</v>
      </c>
      <c r="V25" s="93">
        <f>SUM(B25:U25)</f>
        <v>0</v>
      </c>
      <c r="W25" s="29"/>
      <c r="X25" s="29"/>
      <c r="Y25" s="29"/>
      <c r="Z25" s="29"/>
      <c r="AA25" s="29"/>
      <c r="AB25" s="29"/>
    </row>
    <row r="26" spans="1:28" x14ac:dyDescent="0.25">
      <c r="A26" s="143" t="s">
        <v>54</v>
      </c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0"/>
      <c r="W26" s="29"/>
      <c r="X26" s="29"/>
      <c r="Y26" s="29"/>
      <c r="Z26" s="29"/>
      <c r="AA26" s="29"/>
      <c r="AB26" s="29"/>
    </row>
    <row r="27" spans="1:28" x14ac:dyDescent="0.25">
      <c r="A27" s="87" t="s">
        <v>55</v>
      </c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63">
        <f t="shared" ref="V27:V28" si="7">SUM(B27:U27)</f>
        <v>0</v>
      </c>
      <c r="W27" s="29"/>
      <c r="X27" s="29"/>
      <c r="Y27" s="29"/>
      <c r="Z27" s="29"/>
      <c r="AA27" s="29"/>
      <c r="AB27" s="29"/>
    </row>
    <row r="28" spans="1:28" x14ac:dyDescent="0.25">
      <c r="A28" s="87" t="s">
        <v>56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63">
        <f t="shared" si="7"/>
        <v>0</v>
      </c>
      <c r="W28" s="29"/>
      <c r="X28" s="29"/>
      <c r="Y28" s="29"/>
      <c r="Z28" s="29"/>
      <c r="AA28" s="29"/>
      <c r="AB28" s="29"/>
    </row>
    <row r="29" spans="1:28" ht="15.75" thickBot="1" x14ac:dyDescent="0.3">
      <c r="A29" s="73" t="s">
        <v>35</v>
      </c>
      <c r="B29" s="89">
        <f>SUM(B27:B28)</f>
        <v>0</v>
      </c>
      <c r="C29" s="89">
        <f t="shared" ref="C29:U29" si="8">SUM(C27:C28)</f>
        <v>0</v>
      </c>
      <c r="D29" s="89">
        <f t="shared" si="8"/>
        <v>0</v>
      </c>
      <c r="E29" s="89">
        <f t="shared" si="8"/>
        <v>0</v>
      </c>
      <c r="F29" s="89">
        <f t="shared" si="8"/>
        <v>0</v>
      </c>
      <c r="G29" s="89">
        <f t="shared" si="8"/>
        <v>0</v>
      </c>
      <c r="H29" s="89">
        <f t="shared" si="8"/>
        <v>0</v>
      </c>
      <c r="I29" s="89">
        <f t="shared" si="8"/>
        <v>0</v>
      </c>
      <c r="J29" s="89">
        <f t="shared" si="8"/>
        <v>0</v>
      </c>
      <c r="K29" s="89">
        <f t="shared" si="8"/>
        <v>0</v>
      </c>
      <c r="L29" s="89">
        <f t="shared" si="8"/>
        <v>0</v>
      </c>
      <c r="M29" s="89">
        <f t="shared" si="8"/>
        <v>0</v>
      </c>
      <c r="N29" s="89">
        <f t="shared" si="8"/>
        <v>0</v>
      </c>
      <c r="O29" s="89">
        <f t="shared" si="8"/>
        <v>0</v>
      </c>
      <c r="P29" s="89">
        <f t="shared" si="8"/>
        <v>0</v>
      </c>
      <c r="Q29" s="89">
        <f t="shared" si="8"/>
        <v>0</v>
      </c>
      <c r="R29" s="89">
        <f t="shared" si="8"/>
        <v>0</v>
      </c>
      <c r="S29" s="89">
        <f t="shared" si="8"/>
        <v>0</v>
      </c>
      <c r="T29" s="89">
        <f t="shared" si="8"/>
        <v>0</v>
      </c>
      <c r="U29" s="89">
        <f t="shared" si="8"/>
        <v>0</v>
      </c>
      <c r="V29" s="93">
        <f>SUM(B29:U29)</f>
        <v>0</v>
      </c>
      <c r="W29" s="29"/>
      <c r="X29" s="29"/>
      <c r="Y29" s="29"/>
      <c r="Z29" s="29"/>
      <c r="AA29" s="29"/>
      <c r="AB29" s="29"/>
    </row>
    <row r="30" spans="1:28" ht="8.25" customHeight="1" thickBot="1" x14ac:dyDescent="0.3">
      <c r="A30" s="136"/>
      <c r="B30" s="137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8"/>
      <c r="W30" s="29"/>
      <c r="X30" s="29"/>
      <c r="Y30" s="29"/>
      <c r="Z30" s="29"/>
      <c r="AA30" s="29"/>
      <c r="AB30" s="29"/>
    </row>
    <row r="31" spans="1:28" ht="15.75" thickBot="1" x14ac:dyDescent="0.3">
      <c r="A31" s="73" t="s">
        <v>59</v>
      </c>
      <c r="B31" s="89">
        <f>B20+B25+B29</f>
        <v>0</v>
      </c>
      <c r="C31" s="89">
        <f t="shared" ref="C31:U31" si="9">C20+C25+C29</f>
        <v>0</v>
      </c>
      <c r="D31" s="89">
        <f t="shared" si="9"/>
        <v>0</v>
      </c>
      <c r="E31" s="89">
        <f t="shared" si="9"/>
        <v>0</v>
      </c>
      <c r="F31" s="89">
        <f t="shared" si="9"/>
        <v>0</v>
      </c>
      <c r="G31" s="89">
        <f t="shared" si="9"/>
        <v>0</v>
      </c>
      <c r="H31" s="89">
        <f t="shared" si="9"/>
        <v>0</v>
      </c>
      <c r="I31" s="89">
        <f t="shared" si="9"/>
        <v>0</v>
      </c>
      <c r="J31" s="89">
        <f t="shared" si="9"/>
        <v>0</v>
      </c>
      <c r="K31" s="89">
        <f t="shared" si="9"/>
        <v>0</v>
      </c>
      <c r="L31" s="89">
        <f t="shared" si="9"/>
        <v>0</v>
      </c>
      <c r="M31" s="89">
        <f t="shared" si="9"/>
        <v>0</v>
      </c>
      <c r="N31" s="89">
        <f t="shared" si="9"/>
        <v>0</v>
      </c>
      <c r="O31" s="89">
        <f t="shared" si="9"/>
        <v>0</v>
      </c>
      <c r="P31" s="89">
        <f t="shared" si="9"/>
        <v>0</v>
      </c>
      <c r="Q31" s="89">
        <f t="shared" si="9"/>
        <v>0</v>
      </c>
      <c r="R31" s="89">
        <f t="shared" si="9"/>
        <v>0</v>
      </c>
      <c r="S31" s="89">
        <f t="shared" si="9"/>
        <v>0</v>
      </c>
      <c r="T31" s="89">
        <f t="shared" si="9"/>
        <v>0</v>
      </c>
      <c r="U31" s="89">
        <f t="shared" si="9"/>
        <v>0</v>
      </c>
      <c r="V31" s="93">
        <f>SUM(B31:U31)</f>
        <v>0</v>
      </c>
      <c r="W31" s="29"/>
      <c r="X31" s="29"/>
      <c r="Y31" s="29"/>
      <c r="Z31" s="29"/>
      <c r="AA31" s="29"/>
      <c r="AB31" s="29"/>
    </row>
    <row r="32" spans="1:28" ht="15.75" thickBot="1" x14ac:dyDescent="0.3">
      <c r="A32" s="30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29"/>
      <c r="X32" s="29"/>
      <c r="Y32" s="29"/>
      <c r="Z32" s="29"/>
      <c r="AA32" s="29"/>
      <c r="AB32" s="29"/>
    </row>
    <row r="33" spans="1:28" ht="15.75" thickBot="1" x14ac:dyDescent="0.3">
      <c r="A33" s="40" t="s">
        <v>57</v>
      </c>
      <c r="B33" s="64">
        <f t="shared" ref="B33:K33" si="10">B9-B31</f>
        <v>0</v>
      </c>
      <c r="C33" s="64">
        <f t="shared" si="10"/>
        <v>0</v>
      </c>
      <c r="D33" s="64">
        <f t="shared" si="10"/>
        <v>0</v>
      </c>
      <c r="E33" s="64">
        <f t="shared" si="10"/>
        <v>0</v>
      </c>
      <c r="F33" s="64">
        <f t="shared" si="10"/>
        <v>0</v>
      </c>
      <c r="G33" s="64">
        <f t="shared" si="10"/>
        <v>0</v>
      </c>
      <c r="H33" s="64">
        <f t="shared" si="10"/>
        <v>0</v>
      </c>
      <c r="I33" s="64">
        <f t="shared" si="10"/>
        <v>0</v>
      </c>
      <c r="J33" s="64">
        <f t="shared" si="10"/>
        <v>0</v>
      </c>
      <c r="K33" s="64">
        <f t="shared" si="10"/>
        <v>0</v>
      </c>
      <c r="L33" s="64">
        <f t="shared" ref="L33:U33" si="11">L9-L31</f>
        <v>0</v>
      </c>
      <c r="M33" s="64">
        <f t="shared" si="11"/>
        <v>0</v>
      </c>
      <c r="N33" s="64">
        <f t="shared" si="11"/>
        <v>0</v>
      </c>
      <c r="O33" s="64">
        <f t="shared" si="11"/>
        <v>0</v>
      </c>
      <c r="P33" s="64">
        <f>P9-P31</f>
        <v>0</v>
      </c>
      <c r="Q33" s="64">
        <f t="shared" si="11"/>
        <v>0</v>
      </c>
      <c r="R33" s="64">
        <f t="shared" si="11"/>
        <v>0</v>
      </c>
      <c r="S33" s="64">
        <f t="shared" si="11"/>
        <v>0</v>
      </c>
      <c r="T33" s="64">
        <f t="shared" si="11"/>
        <v>0</v>
      </c>
      <c r="U33" s="64">
        <f t="shared" si="11"/>
        <v>0</v>
      </c>
      <c r="V33" s="65">
        <f>V9-V31</f>
        <v>0</v>
      </c>
      <c r="W33" s="29"/>
      <c r="X33" s="29"/>
      <c r="Y33" s="29"/>
      <c r="Z33" s="29"/>
      <c r="AA33" s="29"/>
      <c r="AB33" s="29"/>
    </row>
    <row r="34" spans="1:28" ht="12.75" customHeight="1" thickTop="1" thickBot="1" x14ac:dyDescent="0.3">
      <c r="A34" s="29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29"/>
      <c r="N34" s="29"/>
      <c r="O34" s="29"/>
      <c r="P34" s="29"/>
      <c r="Q34" s="29"/>
      <c r="R34" s="29"/>
    </row>
    <row r="35" spans="1:28" x14ac:dyDescent="0.25">
      <c r="A35" s="29"/>
      <c r="B35" s="282" t="s">
        <v>60</v>
      </c>
      <c r="C35" s="283"/>
      <c r="D35" s="284"/>
      <c r="E35" s="42">
        <v>0.08</v>
      </c>
      <c r="F35" s="43" t="s">
        <v>61</v>
      </c>
      <c r="G35" s="43"/>
      <c r="H35" s="133">
        <f>NPV(Vextir,B9:U9)</f>
        <v>0</v>
      </c>
      <c r="I35" s="129" t="s">
        <v>108</v>
      </c>
      <c r="J35" s="41"/>
      <c r="K35" s="29"/>
      <c r="L35" s="29"/>
      <c r="M35" s="29"/>
      <c r="N35" s="29"/>
      <c r="O35" s="29"/>
      <c r="P35" s="29"/>
      <c r="Q35" s="29"/>
      <c r="R35" s="29"/>
    </row>
    <row r="36" spans="1:28" x14ac:dyDescent="0.25">
      <c r="A36" s="29"/>
      <c r="B36" s="285" t="s">
        <v>62</v>
      </c>
      <c r="C36" s="286"/>
      <c r="D36" s="287"/>
      <c r="E36" s="44"/>
      <c r="F36" s="45"/>
      <c r="G36" s="45"/>
      <c r="H36" s="134">
        <f>NPV(Vextir,B33:U33)</f>
        <v>0</v>
      </c>
      <c r="I36" s="130" t="s">
        <v>108</v>
      </c>
      <c r="J36" s="37"/>
      <c r="K36" s="29"/>
      <c r="L36" s="29"/>
      <c r="M36" s="29"/>
      <c r="N36" s="29"/>
      <c r="O36" s="29"/>
      <c r="P36" s="29"/>
      <c r="Q36" s="29"/>
      <c r="R36" s="29"/>
    </row>
    <row r="37" spans="1:28" ht="15.75" thickBot="1" x14ac:dyDescent="0.3">
      <c r="A37" s="29"/>
      <c r="B37" s="288" t="s">
        <v>66</v>
      </c>
      <c r="C37" s="289"/>
      <c r="D37" s="290"/>
      <c r="E37" s="36"/>
      <c r="F37" s="46"/>
      <c r="G37" s="46"/>
      <c r="H37" s="135">
        <f>NPV(Vextir,B20:U20)+NPV(Vextir,B25:U25)</f>
        <v>0</v>
      </c>
      <c r="I37" s="131" t="s">
        <v>108</v>
      </c>
      <c r="J37" s="38"/>
      <c r="K37" s="29"/>
      <c r="L37" s="29"/>
      <c r="M37" s="29"/>
      <c r="N37" s="29"/>
      <c r="O37" s="29"/>
      <c r="P37" s="29"/>
      <c r="Q37" s="29"/>
      <c r="R37" s="29"/>
    </row>
    <row r="38" spans="1:28" x14ac:dyDescent="0.2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</row>
    <row r="39" spans="1:28" x14ac:dyDescent="0.25">
      <c r="A39" s="48" t="s">
        <v>87</v>
      </c>
      <c r="B39" s="33"/>
      <c r="C39" s="34"/>
      <c r="D39" s="34"/>
      <c r="E39" s="34"/>
      <c r="F39" s="34"/>
      <c r="G39" s="34"/>
      <c r="H39" s="34"/>
      <c r="I39" s="34"/>
      <c r="J39" s="34"/>
      <c r="K39" s="31"/>
      <c r="L39" s="31"/>
      <c r="M39" s="31"/>
      <c r="N39" s="31"/>
      <c r="O39" s="31"/>
      <c r="P39" s="31"/>
      <c r="Q39" s="31"/>
      <c r="R39" s="29"/>
    </row>
    <row r="40" spans="1:28" ht="17.25" x14ac:dyDescent="0.25">
      <c r="A40" s="231" t="s">
        <v>100</v>
      </c>
      <c r="B40" s="231"/>
      <c r="C40" s="231"/>
      <c r="D40" s="231"/>
      <c r="E40" s="231"/>
      <c r="F40" s="231"/>
      <c r="G40" s="231"/>
      <c r="H40" s="231"/>
      <c r="I40" s="231"/>
      <c r="J40" s="231"/>
      <c r="K40" s="29"/>
      <c r="L40" s="29"/>
      <c r="M40" s="29"/>
      <c r="N40" s="29"/>
      <c r="O40" s="29"/>
      <c r="P40" s="29"/>
      <c r="Q40" s="31"/>
      <c r="R40" s="29"/>
    </row>
    <row r="41" spans="1:28" ht="17.25" x14ac:dyDescent="0.25">
      <c r="A41" s="291" t="s">
        <v>78</v>
      </c>
      <c r="B41" s="291"/>
      <c r="C41" s="291"/>
      <c r="D41" s="291"/>
      <c r="E41" s="291"/>
      <c r="F41" s="291"/>
      <c r="G41" s="291"/>
      <c r="H41" s="291"/>
      <c r="I41" s="291"/>
      <c r="J41" s="291"/>
      <c r="K41" s="29"/>
      <c r="L41" s="29"/>
      <c r="M41" s="29"/>
      <c r="N41" s="29"/>
      <c r="O41" s="29"/>
      <c r="P41" s="29"/>
      <c r="Q41" s="29"/>
      <c r="R41" s="29"/>
    </row>
    <row r="42" spans="1:28" x14ac:dyDescent="0.25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29"/>
      <c r="L42" s="29"/>
      <c r="M42" s="29"/>
      <c r="N42" s="29"/>
      <c r="O42" s="29"/>
      <c r="P42" s="29"/>
      <c r="Q42" s="29"/>
      <c r="R42" s="29"/>
    </row>
    <row r="43" spans="1:28" ht="15" customHeight="1" x14ac:dyDescent="0.25">
      <c r="A43" s="232" t="s">
        <v>77</v>
      </c>
      <c r="B43" s="232"/>
      <c r="C43" s="232"/>
      <c r="D43" s="232"/>
      <c r="E43" s="232"/>
      <c r="F43" s="232"/>
      <c r="G43" s="232"/>
      <c r="H43" s="232"/>
      <c r="I43" s="232"/>
      <c r="J43" s="232"/>
      <c r="K43" s="29"/>
      <c r="L43" s="29"/>
      <c r="M43" s="29"/>
      <c r="N43" s="29"/>
      <c r="O43" s="29"/>
      <c r="P43" s="29"/>
      <c r="Q43" s="29"/>
      <c r="R43" s="29"/>
    </row>
    <row r="44" spans="1:28" x14ac:dyDescent="0.25">
      <c r="A44" s="232"/>
      <c r="B44" s="232"/>
      <c r="C44" s="232"/>
      <c r="D44" s="232"/>
      <c r="E44" s="232"/>
      <c r="F44" s="232"/>
      <c r="G44" s="232"/>
      <c r="H44" s="232"/>
      <c r="I44" s="232"/>
      <c r="J44" s="232"/>
      <c r="K44" s="29"/>
      <c r="L44" s="29"/>
      <c r="M44" s="29"/>
      <c r="N44" s="29"/>
      <c r="O44" s="29"/>
      <c r="P44" s="29"/>
      <c r="Q44" s="29"/>
      <c r="R44" s="29"/>
    </row>
    <row r="45" spans="1:28" x14ac:dyDescent="0.25">
      <c r="A45" s="232"/>
      <c r="B45" s="232"/>
      <c r="C45" s="232"/>
      <c r="D45" s="232"/>
      <c r="E45" s="232"/>
      <c r="F45" s="232"/>
      <c r="G45" s="232"/>
      <c r="H45" s="232"/>
      <c r="I45" s="232"/>
      <c r="J45" s="232"/>
      <c r="K45" s="29"/>
      <c r="L45" s="29"/>
      <c r="M45" s="29"/>
      <c r="N45" s="29"/>
      <c r="O45" s="29"/>
      <c r="P45" s="29"/>
      <c r="Q45" s="29"/>
      <c r="R45" s="29"/>
    </row>
    <row r="46" spans="1:28" x14ac:dyDescent="0.25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</row>
    <row r="47" spans="1:28" x14ac:dyDescent="0.25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</row>
    <row r="48" spans="1:28" x14ac:dyDescent="0.25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</row>
    <row r="49" spans="1:18" x14ac:dyDescent="0.25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</row>
    <row r="50" spans="1:18" x14ac:dyDescent="0.25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</row>
    <row r="51" spans="1:18" x14ac:dyDescent="0.25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</row>
    <row r="52" spans="1:18" x14ac:dyDescent="0.25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</row>
    <row r="53" spans="1:18" x14ac:dyDescent="0.25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</row>
    <row r="54" spans="1:18" x14ac:dyDescent="0.25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</row>
    <row r="55" spans="1:18" x14ac:dyDescent="0.25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</row>
    <row r="56" spans="1:18" x14ac:dyDescent="0.25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</row>
    <row r="57" spans="1:18" x14ac:dyDescent="0.25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</row>
    <row r="58" spans="1:18" x14ac:dyDescent="0.25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</row>
    <row r="59" spans="1:18" x14ac:dyDescent="0.25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</row>
    <row r="60" spans="1:18" x14ac:dyDescent="0.25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</row>
    <row r="61" spans="1:18" x14ac:dyDescent="0.25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</row>
    <row r="62" spans="1:18" x14ac:dyDescent="0.25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</row>
    <row r="63" spans="1:18" x14ac:dyDescent="0.25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</row>
    <row r="64" spans="1:18" x14ac:dyDescent="0.25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</row>
  </sheetData>
  <customSheetViews>
    <customSheetView guid="{69C47522-638A-43C6-B553-13CB2251FD88}" showGridLines="0" hiddenColumns="1">
      <selection activeCell="B7" sqref="B7"/>
      <pageMargins left="0.25" right="0.25" top="0.75" bottom="0.75" header="0.3" footer="0.3"/>
      <pageSetup paperSize="9" orientation="landscape" r:id="rId1"/>
    </customSheetView>
  </customSheetViews>
  <mergeCells count="8">
    <mergeCell ref="A1:V1"/>
    <mergeCell ref="B2:V2"/>
    <mergeCell ref="A43:J45"/>
    <mergeCell ref="B35:D35"/>
    <mergeCell ref="B36:D36"/>
    <mergeCell ref="B37:D37"/>
    <mergeCell ref="A40:J40"/>
    <mergeCell ref="A41:J41"/>
  </mergeCells>
  <dataValidations count="2">
    <dataValidation allowBlank="1" showInputMessage="1" showErrorMessage="1" errorTitle="Sláðu inn í þúsundum króna" error="Sláðu inn í þúsundum króna._x000a_Hámarksgildi er 5.000.000 þkr" sqref="B6:U8"/>
    <dataValidation type="whole" allowBlank="1" showInputMessage="1" showErrorMessage="1" errorTitle="Sláðu inn í þúsundum króna" error="Sláðu inn í þúsundum króna." sqref="B13:U13">
      <formula1>0</formula1>
      <formula2>200000</formula2>
    </dataValidation>
  </dataValidations>
  <pageMargins left="0.25" right="0.25" top="0.75" bottom="0.75" header="0.3" footer="0.3"/>
  <pageSetup paperSize="9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activeCell="C9" sqref="C9"/>
    </sheetView>
  </sheetViews>
  <sheetFormatPr defaultRowHeight="15" x14ac:dyDescent="0.25"/>
  <cols>
    <col min="9" max="9" width="8" customWidth="1"/>
    <col min="14" max="14" width="9.42578125" customWidth="1"/>
  </cols>
  <sheetData>
    <row r="1" spans="1:14" ht="21.75" thickBot="1" x14ac:dyDescent="0.4">
      <c r="A1" s="292" t="s">
        <v>88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4"/>
    </row>
    <row r="2" spans="1:14" ht="15.75" thickBot="1" x14ac:dyDescent="0.3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5.75" thickBot="1" x14ac:dyDescent="0.3">
      <c r="A3" s="298" t="s">
        <v>83</v>
      </c>
      <c r="B3" s="299"/>
      <c r="C3" s="299"/>
      <c r="D3" s="299"/>
      <c r="E3" s="299"/>
      <c r="F3" s="299"/>
      <c r="G3" s="299"/>
      <c r="H3" s="299"/>
      <c r="I3" s="300"/>
      <c r="J3" s="29"/>
      <c r="K3" s="295" t="s">
        <v>80</v>
      </c>
      <c r="L3" s="296"/>
      <c r="M3" s="296"/>
      <c r="N3" s="297"/>
    </row>
    <row r="4" spans="1:14" x14ac:dyDescent="0.25">
      <c r="A4" s="301"/>
      <c r="B4" s="302"/>
      <c r="C4" s="302"/>
      <c r="D4" s="302"/>
      <c r="E4" s="302"/>
      <c r="F4" s="302"/>
      <c r="G4" s="302"/>
      <c r="H4" s="302"/>
      <c r="I4" s="303"/>
      <c r="J4" s="30"/>
      <c r="K4" s="30"/>
      <c r="L4" s="30"/>
      <c r="M4" s="30"/>
      <c r="N4" s="30"/>
    </row>
    <row r="5" spans="1:14" x14ac:dyDescent="0.25">
      <c r="A5" s="301"/>
      <c r="B5" s="302"/>
      <c r="C5" s="302"/>
      <c r="D5" s="302"/>
      <c r="E5" s="302"/>
      <c r="F5" s="302"/>
      <c r="G5" s="302"/>
      <c r="H5" s="302"/>
      <c r="I5" s="303"/>
      <c r="J5" s="30"/>
      <c r="K5" s="30"/>
      <c r="L5" s="30"/>
      <c r="M5" s="30"/>
      <c r="N5" s="30"/>
    </row>
    <row r="6" spans="1:14" ht="15.75" thickBot="1" x14ac:dyDescent="0.3">
      <c r="A6" s="304"/>
      <c r="B6" s="305"/>
      <c r="C6" s="305"/>
      <c r="D6" s="305"/>
      <c r="E6" s="305"/>
      <c r="F6" s="305"/>
      <c r="G6" s="305"/>
      <c r="H6" s="305"/>
      <c r="I6" s="306"/>
      <c r="J6" s="30"/>
      <c r="K6" s="30"/>
      <c r="L6" s="30"/>
      <c r="M6" s="30"/>
      <c r="N6" s="30"/>
    </row>
    <row r="7" spans="1:14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 x14ac:dyDescent="0.25">
      <c r="A9" s="32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4" x14ac:dyDescent="0.2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4" x14ac:dyDescent="0.25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4" ht="15.75" thickBot="1" x14ac:dyDescent="0.3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4" x14ac:dyDescent="0.25">
      <c r="A14" s="307" t="s">
        <v>89</v>
      </c>
      <c r="B14" s="308"/>
      <c r="C14" s="308"/>
      <c r="D14" s="308"/>
      <c r="E14" s="308"/>
      <c r="F14" s="308"/>
      <c r="G14" s="308"/>
      <c r="H14" s="308"/>
      <c r="I14" s="308"/>
      <c r="J14" s="308"/>
      <c r="K14" s="308"/>
      <c r="L14" s="308"/>
      <c r="M14" s="308"/>
      <c r="N14" s="309"/>
    </row>
    <row r="15" spans="1:14" ht="15.75" thickBot="1" x14ac:dyDescent="0.3">
      <c r="A15" s="310" t="s">
        <v>102</v>
      </c>
      <c r="B15" s="311"/>
      <c r="C15" s="311"/>
      <c r="D15" s="311"/>
      <c r="E15" s="311"/>
      <c r="F15" s="311"/>
      <c r="G15" s="311"/>
      <c r="H15" s="311"/>
      <c r="I15" s="311"/>
      <c r="J15" s="311"/>
      <c r="K15" s="311"/>
      <c r="L15" s="311"/>
      <c r="M15" s="311"/>
      <c r="N15" s="312"/>
    </row>
  </sheetData>
  <customSheetViews>
    <customSheetView guid="{69C47522-638A-43C6-B553-13CB2251FD88}">
      <selection activeCell="C9" sqref="C9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5">
    <mergeCell ref="A1:N1"/>
    <mergeCell ref="K3:N3"/>
    <mergeCell ref="A3:I6"/>
    <mergeCell ref="A14:N14"/>
    <mergeCell ref="A15:N15"/>
  </mergeCells>
  <pageMargins left="0.70866141732283472" right="0.70866141732283472" top="0.74803149606299213" bottom="0.74803149606299213" header="0.31496062992125984" footer="0.31496062992125984"/>
  <pageSetup paperSize="9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9"/>
  <sheetViews>
    <sheetView showGridLines="0" zoomScaleNormal="100" workbookViewId="0">
      <selection activeCell="G30" sqref="G30"/>
    </sheetView>
  </sheetViews>
  <sheetFormatPr defaultRowHeight="15" outlineLevelCol="1" x14ac:dyDescent="0.25"/>
  <cols>
    <col min="1" max="1" width="19.85546875" customWidth="1"/>
    <col min="2" max="11" width="9.42578125" customWidth="1"/>
    <col min="12" max="12" width="10.85546875" hidden="1" customWidth="1" outlineLevel="1"/>
    <col min="13" max="21" width="9.140625" hidden="1" customWidth="1" outlineLevel="1"/>
    <col min="22" max="22" width="11.140625" customWidth="1" collapsed="1"/>
  </cols>
  <sheetData>
    <row r="1" spans="1:33" ht="23.25" customHeight="1" x14ac:dyDescent="0.35">
      <c r="A1" s="315" t="s">
        <v>84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33" ht="15.75" thickBot="1" x14ac:dyDescent="0.3">
      <c r="A2" s="29"/>
      <c r="B2" s="32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</row>
    <row r="3" spans="1:33" ht="15.75" thickBot="1" x14ac:dyDescent="0.3">
      <c r="A3" s="47"/>
      <c r="B3" s="279" t="s">
        <v>34</v>
      </c>
      <c r="C3" s="280"/>
      <c r="D3" s="280"/>
      <c r="E3" s="280"/>
      <c r="F3" s="280"/>
      <c r="G3" s="280"/>
      <c r="H3" s="280"/>
      <c r="I3" s="280"/>
      <c r="J3" s="280"/>
      <c r="K3" s="280"/>
      <c r="L3" s="83"/>
      <c r="M3" s="82"/>
      <c r="N3" s="82"/>
      <c r="O3" s="82"/>
      <c r="P3" s="82"/>
      <c r="Q3" s="82"/>
      <c r="R3" s="82"/>
      <c r="S3" s="82"/>
      <c r="T3" s="82"/>
      <c r="U3" s="82"/>
      <c r="V3" s="50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</row>
    <row r="4" spans="1:33" ht="15.75" thickBot="1" x14ac:dyDescent="0.3">
      <c r="A4" s="128"/>
      <c r="B4" s="66">
        <v>1</v>
      </c>
      <c r="C4" s="67">
        <v>2</v>
      </c>
      <c r="D4" s="67">
        <v>3</v>
      </c>
      <c r="E4" s="67">
        <v>4</v>
      </c>
      <c r="F4" s="67">
        <v>5</v>
      </c>
      <c r="G4" s="67">
        <v>6</v>
      </c>
      <c r="H4" s="67">
        <v>7</v>
      </c>
      <c r="I4" s="67">
        <v>8</v>
      </c>
      <c r="J4" s="67">
        <v>9</v>
      </c>
      <c r="K4" s="67">
        <v>10</v>
      </c>
      <c r="L4" s="67">
        <v>11</v>
      </c>
      <c r="M4" s="67">
        <v>12</v>
      </c>
      <c r="N4" s="67">
        <v>13</v>
      </c>
      <c r="O4" s="67">
        <v>14</v>
      </c>
      <c r="P4" s="67">
        <v>15</v>
      </c>
      <c r="Q4" s="67">
        <v>16</v>
      </c>
      <c r="R4" s="67">
        <v>17</v>
      </c>
      <c r="S4" s="67">
        <v>18</v>
      </c>
      <c r="T4" s="67">
        <v>19</v>
      </c>
      <c r="U4" s="67">
        <v>20</v>
      </c>
      <c r="V4" s="127" t="s">
        <v>35</v>
      </c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</row>
    <row r="5" spans="1:33" ht="17.25" x14ac:dyDescent="0.25">
      <c r="A5" s="72" t="s">
        <v>107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52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</row>
    <row r="6" spans="1:33" ht="17.25" x14ac:dyDescent="0.25">
      <c r="A6" s="35" t="s">
        <v>85</v>
      </c>
      <c r="B6" s="76"/>
      <c r="C6" s="75"/>
      <c r="D6" s="74"/>
      <c r="E6" s="75"/>
      <c r="F6" s="75"/>
      <c r="G6" s="75"/>
      <c r="H6" s="75"/>
      <c r="I6" s="75"/>
      <c r="J6" s="75"/>
      <c r="K6" s="75"/>
      <c r="L6" s="75"/>
      <c r="M6" s="75"/>
      <c r="N6" s="76"/>
      <c r="O6" s="75"/>
      <c r="P6" s="75"/>
      <c r="Q6" s="75"/>
      <c r="R6" s="75"/>
      <c r="S6" s="75"/>
      <c r="T6" s="75"/>
      <c r="U6" s="75"/>
      <c r="V6" s="63">
        <f t="shared" ref="V6:V8" si="0">SUM(B6:U6)</f>
        <v>0</v>
      </c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</row>
    <row r="7" spans="1:33" x14ac:dyDescent="0.25">
      <c r="A7" s="35" t="s">
        <v>71</v>
      </c>
      <c r="B7" s="76"/>
      <c r="C7" s="75"/>
      <c r="D7" s="84"/>
      <c r="E7" s="75"/>
      <c r="F7" s="75"/>
      <c r="G7" s="75"/>
      <c r="H7" s="75"/>
      <c r="I7" s="75"/>
      <c r="J7" s="75"/>
      <c r="K7" s="75"/>
      <c r="L7" s="75"/>
      <c r="M7" s="75"/>
      <c r="N7" s="76"/>
      <c r="O7" s="75"/>
      <c r="P7" s="75"/>
      <c r="Q7" s="75"/>
      <c r="R7" s="75"/>
      <c r="S7" s="75"/>
      <c r="T7" s="75"/>
      <c r="U7" s="75"/>
      <c r="V7" s="63">
        <f t="shared" si="0"/>
        <v>0</v>
      </c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</row>
    <row r="8" spans="1:33" x14ac:dyDescent="0.25">
      <c r="A8" s="35" t="s">
        <v>72</v>
      </c>
      <c r="B8" s="76"/>
      <c r="C8" s="86"/>
      <c r="D8" s="84"/>
      <c r="E8" s="75"/>
      <c r="F8" s="75"/>
      <c r="G8" s="75"/>
      <c r="H8" s="75"/>
      <c r="I8" s="75"/>
      <c r="J8" s="75"/>
      <c r="K8" s="75"/>
      <c r="L8" s="75"/>
      <c r="M8" s="75"/>
      <c r="N8" s="76"/>
      <c r="O8" s="75"/>
      <c r="P8" s="75"/>
      <c r="Q8" s="75"/>
      <c r="R8" s="75"/>
      <c r="S8" s="75"/>
      <c r="T8" s="75"/>
      <c r="U8" s="75"/>
      <c r="V8" s="63">
        <f t="shared" si="0"/>
        <v>0</v>
      </c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</row>
    <row r="9" spans="1:33" ht="15.75" thickBot="1" x14ac:dyDescent="0.3">
      <c r="A9" s="78" t="s">
        <v>35</v>
      </c>
      <c r="B9" s="79">
        <f>SUM(B6:B8)</f>
        <v>0</v>
      </c>
      <c r="C9" s="85">
        <f t="shared" ref="C9:K9" si="1">SUM(C6:C8)</f>
        <v>0</v>
      </c>
      <c r="D9" s="80">
        <f t="shared" si="1"/>
        <v>0</v>
      </c>
      <c r="E9" s="79">
        <f t="shared" si="1"/>
        <v>0</v>
      </c>
      <c r="F9" s="79">
        <f t="shared" si="1"/>
        <v>0</v>
      </c>
      <c r="G9" s="79">
        <f t="shared" si="1"/>
        <v>0</v>
      </c>
      <c r="H9" s="79">
        <f t="shared" si="1"/>
        <v>0</v>
      </c>
      <c r="I9" s="79">
        <f t="shared" si="1"/>
        <v>0</v>
      </c>
      <c r="J9" s="79">
        <f t="shared" si="1"/>
        <v>0</v>
      </c>
      <c r="K9" s="79">
        <f t="shared" si="1"/>
        <v>0</v>
      </c>
      <c r="L9" s="79">
        <f>SUM(L6:L8)</f>
        <v>0</v>
      </c>
      <c r="M9" s="79">
        <f t="shared" ref="M9:U9" si="2">SUM(M6:M8)</f>
        <v>0</v>
      </c>
      <c r="N9" s="80">
        <f t="shared" si="2"/>
        <v>0</v>
      </c>
      <c r="O9" s="79">
        <f t="shared" si="2"/>
        <v>0</v>
      </c>
      <c r="P9" s="79">
        <f t="shared" si="2"/>
        <v>0</v>
      </c>
      <c r="Q9" s="79">
        <f t="shared" si="2"/>
        <v>0</v>
      </c>
      <c r="R9" s="79">
        <f t="shared" si="2"/>
        <v>0</v>
      </c>
      <c r="S9" s="79">
        <f t="shared" si="2"/>
        <v>0</v>
      </c>
      <c r="T9" s="79">
        <f t="shared" si="2"/>
        <v>0</v>
      </c>
      <c r="U9" s="79">
        <f t="shared" si="2"/>
        <v>0</v>
      </c>
      <c r="V9" s="81">
        <f>SUM(B9:U9)</f>
        <v>0</v>
      </c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</row>
    <row r="10" spans="1:33" x14ac:dyDescent="0.2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</row>
    <row r="11" spans="1:33" ht="15.75" thickBot="1" x14ac:dyDescent="0.3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</row>
    <row r="12" spans="1:33" ht="15.75" thickBot="1" x14ac:dyDescent="0.3">
      <c r="A12" s="29"/>
      <c r="B12" s="55" t="s">
        <v>69</v>
      </c>
      <c r="C12" s="56"/>
      <c r="D12" s="57"/>
      <c r="E12" s="58">
        <v>0.08</v>
      </c>
      <c r="F12" s="56" t="s">
        <v>61</v>
      </c>
      <c r="G12" s="57"/>
      <c r="H12" s="71">
        <f>NPV(Vextir,B9:U9)</f>
        <v>0</v>
      </c>
      <c r="I12" s="132" t="s">
        <v>108</v>
      </c>
      <c r="J12" s="57"/>
      <c r="K12" s="29"/>
      <c r="L12" s="29"/>
      <c r="M12" s="29"/>
      <c r="N12" s="29"/>
      <c r="O12" s="29"/>
      <c r="P12" s="29"/>
      <c r="Q12" s="29"/>
      <c r="R12" s="29"/>
      <c r="S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</row>
    <row r="13" spans="1:33" x14ac:dyDescent="0.25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</row>
    <row r="14" spans="1:33" x14ac:dyDescent="0.25">
      <c r="A14" s="29"/>
      <c r="B14" s="29"/>
      <c r="C14" s="29"/>
      <c r="D14" s="29"/>
      <c r="E14" s="29"/>
      <c r="F14" s="29"/>
      <c r="G14" s="29"/>
      <c r="H14" s="29"/>
      <c r="I14" s="31"/>
      <c r="J14" s="29"/>
      <c r="K14" s="29"/>
      <c r="L14" s="29"/>
      <c r="M14" s="29"/>
      <c r="N14" s="29"/>
      <c r="O14" s="29"/>
      <c r="P14" s="29"/>
      <c r="Q14" s="31"/>
      <c r="R14" s="29"/>
      <c r="S14" s="29"/>
      <c r="T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</row>
    <row r="15" spans="1:33" x14ac:dyDescent="0.25">
      <c r="A15" s="29"/>
      <c r="B15" s="29"/>
      <c r="C15" s="29"/>
      <c r="D15" s="29"/>
      <c r="E15" s="29"/>
      <c r="F15" s="54"/>
      <c r="G15" s="29"/>
      <c r="H15" s="29"/>
      <c r="I15" s="31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</row>
    <row r="16" spans="1:33" x14ac:dyDescent="0.25">
      <c r="A16" s="314" t="s">
        <v>87</v>
      </c>
      <c r="B16" s="314"/>
      <c r="C16" s="314"/>
      <c r="D16" s="314"/>
      <c r="E16" s="314"/>
      <c r="F16" s="314"/>
      <c r="G16" s="314"/>
      <c r="H16" s="314"/>
      <c r="I16" s="314"/>
      <c r="J16" s="314"/>
      <c r="K16" s="314"/>
      <c r="L16" s="314"/>
      <c r="M16" s="29"/>
      <c r="N16" s="29"/>
      <c r="O16" s="29"/>
      <c r="P16" s="29"/>
      <c r="Q16" s="29"/>
      <c r="R16" s="29"/>
      <c r="S16" s="29"/>
      <c r="T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</row>
    <row r="17" spans="1:33" ht="15" customHeight="1" x14ac:dyDescent="0.25">
      <c r="A17" s="313" t="s">
        <v>86</v>
      </c>
      <c r="B17" s="313"/>
      <c r="C17" s="313"/>
      <c r="D17" s="313"/>
      <c r="E17" s="313"/>
      <c r="F17" s="313"/>
      <c r="G17" s="313"/>
      <c r="H17" s="313"/>
      <c r="I17" s="313"/>
      <c r="J17" s="313"/>
      <c r="K17" s="313"/>
      <c r="L17" s="313"/>
      <c r="M17" s="29"/>
      <c r="N17" s="29"/>
      <c r="O17" s="29"/>
      <c r="P17" s="29"/>
      <c r="Q17" s="29"/>
      <c r="R17" s="29"/>
      <c r="S17" s="29"/>
      <c r="T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</row>
    <row r="18" spans="1:33" x14ac:dyDescent="0.25">
      <c r="A18" s="313"/>
      <c r="B18" s="313"/>
      <c r="C18" s="313"/>
      <c r="D18" s="313"/>
      <c r="E18" s="313"/>
      <c r="F18" s="313"/>
      <c r="G18" s="313"/>
      <c r="H18" s="313"/>
      <c r="I18" s="313"/>
      <c r="J18" s="313"/>
      <c r="K18" s="313"/>
      <c r="L18" s="313"/>
      <c r="M18" s="29"/>
      <c r="N18" s="29"/>
      <c r="O18" s="29"/>
      <c r="P18" s="29"/>
      <c r="Q18" s="29"/>
      <c r="R18" s="29"/>
      <c r="S18" s="29"/>
      <c r="T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</row>
    <row r="19" spans="1:33" x14ac:dyDescent="0.25">
      <c r="A19" s="313"/>
      <c r="B19" s="313"/>
      <c r="C19" s="313"/>
      <c r="D19" s="313"/>
      <c r="E19" s="313"/>
      <c r="F19" s="313"/>
      <c r="G19" s="313"/>
      <c r="H19" s="313"/>
      <c r="I19" s="313"/>
      <c r="J19" s="313"/>
      <c r="K19" s="313"/>
      <c r="L19" s="313"/>
      <c r="M19" s="29"/>
      <c r="N19" s="29"/>
      <c r="O19" s="29"/>
      <c r="P19" s="29"/>
      <c r="Q19" s="29"/>
      <c r="R19" s="29"/>
      <c r="S19" s="29"/>
      <c r="T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</row>
    <row r="20" spans="1:33" ht="15" customHeight="1" x14ac:dyDescent="0.25">
      <c r="A20" s="313"/>
      <c r="B20" s="313"/>
      <c r="C20" s="313"/>
      <c r="D20" s="313"/>
      <c r="E20" s="313"/>
      <c r="F20" s="313"/>
      <c r="G20" s="313"/>
      <c r="H20" s="313"/>
      <c r="I20" s="313"/>
      <c r="J20" s="313"/>
      <c r="K20" s="313"/>
      <c r="L20" s="313"/>
      <c r="M20" s="29"/>
      <c r="N20" s="29"/>
      <c r="O20" s="29"/>
      <c r="P20" s="29"/>
      <c r="Q20" s="29"/>
      <c r="R20" s="29"/>
      <c r="S20" s="29"/>
      <c r="T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</row>
    <row r="21" spans="1:33" x14ac:dyDescent="0.25">
      <c r="A21" s="313" t="s">
        <v>101</v>
      </c>
      <c r="B21" s="313"/>
      <c r="C21" s="313"/>
      <c r="D21" s="313"/>
      <c r="E21" s="313"/>
      <c r="F21" s="313"/>
      <c r="G21" s="313"/>
      <c r="H21" s="313"/>
      <c r="I21" s="313"/>
      <c r="J21" s="313"/>
      <c r="K21" s="313"/>
      <c r="L21" s="313"/>
      <c r="M21" s="29"/>
      <c r="N21" s="29"/>
      <c r="O21" s="29"/>
      <c r="P21" s="29"/>
      <c r="Q21" s="29"/>
      <c r="R21" s="29"/>
      <c r="S21" s="29"/>
      <c r="T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</row>
    <row r="22" spans="1:33" x14ac:dyDescent="0.25">
      <c r="A22" s="313"/>
      <c r="B22" s="313"/>
      <c r="C22" s="313"/>
      <c r="D22" s="313"/>
      <c r="E22" s="313"/>
      <c r="F22" s="313"/>
      <c r="G22" s="313"/>
      <c r="H22" s="313"/>
      <c r="I22" s="313"/>
      <c r="J22" s="313"/>
      <c r="K22" s="313"/>
      <c r="L22" s="313"/>
      <c r="M22" s="29"/>
      <c r="N22" s="29"/>
      <c r="O22" s="29"/>
      <c r="P22" s="29"/>
      <c r="Q22" s="29"/>
      <c r="R22" s="29"/>
      <c r="S22" s="29"/>
      <c r="T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</row>
    <row r="23" spans="1:33" x14ac:dyDescent="0.25">
      <c r="A23" s="313"/>
      <c r="B23" s="313"/>
      <c r="C23" s="313"/>
      <c r="D23" s="313"/>
      <c r="E23" s="313"/>
      <c r="F23" s="313"/>
      <c r="G23" s="313"/>
      <c r="H23" s="313"/>
      <c r="I23" s="313"/>
      <c r="J23" s="313"/>
      <c r="K23" s="313"/>
      <c r="L23" s="313"/>
      <c r="M23" s="29"/>
      <c r="N23" s="29"/>
      <c r="O23" s="29"/>
      <c r="P23" s="29"/>
      <c r="Q23" s="29"/>
      <c r="R23" s="29"/>
      <c r="S23" s="29"/>
      <c r="T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</row>
    <row r="24" spans="1:33" x14ac:dyDescent="0.25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</row>
    <row r="25" spans="1:33" x14ac:dyDescent="0.2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</row>
    <row r="26" spans="1:33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</row>
    <row r="27" spans="1:33" x14ac:dyDescent="0.25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</row>
    <row r="28" spans="1:33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</row>
    <row r="29" spans="1:33" x14ac:dyDescent="0.25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</row>
    <row r="30" spans="1:33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</row>
    <row r="31" spans="1:33" x14ac:dyDescent="0.25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</row>
    <row r="32" spans="1:33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</row>
    <row r="33" spans="1:33" x14ac:dyDescent="0.2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</row>
    <row r="34" spans="1:33" x14ac:dyDescent="0.25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</row>
    <row r="35" spans="1:33" x14ac:dyDescent="0.2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</row>
    <row r="36" spans="1:33" x14ac:dyDescent="0.25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</row>
    <row r="37" spans="1:33" x14ac:dyDescent="0.2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</row>
    <row r="38" spans="1:33" x14ac:dyDescent="0.2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</row>
    <row r="39" spans="1:33" x14ac:dyDescent="0.25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</row>
    <row r="40" spans="1:33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</row>
    <row r="41" spans="1:33" x14ac:dyDescent="0.2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</row>
    <row r="42" spans="1:33" x14ac:dyDescent="0.25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</row>
    <row r="43" spans="1:33" x14ac:dyDescent="0.25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</row>
    <row r="44" spans="1:33" x14ac:dyDescent="0.25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</row>
    <row r="45" spans="1:33" x14ac:dyDescent="0.25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</row>
    <row r="46" spans="1:33" x14ac:dyDescent="0.25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</row>
    <row r="47" spans="1:33" x14ac:dyDescent="0.25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</row>
    <row r="48" spans="1:33" x14ac:dyDescent="0.25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</row>
    <row r="49" spans="1:33" x14ac:dyDescent="0.25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</row>
  </sheetData>
  <customSheetViews>
    <customSheetView guid="{69C47522-638A-43C6-B553-13CB2251FD88}" showGridLines="0" hiddenColumns="1">
      <selection sqref="A1:XFD1"/>
      <pageMargins left="0.7" right="0.7" top="0.75" bottom="0.75" header="0.3" footer="0.3"/>
      <pageSetup paperSize="9" orientation="landscape" r:id="rId1"/>
    </customSheetView>
  </customSheetViews>
  <mergeCells count="5">
    <mergeCell ref="A21:L23"/>
    <mergeCell ref="A17:L20"/>
    <mergeCell ref="A16:L16"/>
    <mergeCell ref="B3:K3"/>
    <mergeCell ref="A1:V1"/>
  </mergeCells>
  <dataValidations count="1">
    <dataValidation allowBlank="1" showInputMessage="1" showErrorMessage="1" errorTitle="Sláðu inn í þúsundum króna" error="Sláðu inn í þúsundum króna._x000a_Hámarksgildi er 5.000.000 þkr." sqref="B6:U8"/>
  </dataValidations>
  <pageMargins left="0.7" right="0.7" top="0.75" bottom="0.75" header="0.3" footer="0.3"/>
  <pageSetup paperSize="9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>
      <selection activeCell="J11" sqref="J11"/>
    </sheetView>
  </sheetViews>
  <sheetFormatPr defaultRowHeight="15" x14ac:dyDescent="0.25"/>
  <cols>
    <col min="6" max="6" width="8.42578125" customWidth="1"/>
    <col min="9" max="10" width="8" customWidth="1"/>
    <col min="14" max="14" width="9.5703125" customWidth="1"/>
  </cols>
  <sheetData>
    <row r="1" spans="1:14" ht="21.75" thickBot="1" x14ac:dyDescent="0.4">
      <c r="A1" s="292" t="s">
        <v>90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4"/>
    </row>
    <row r="2" spans="1:14" ht="15.75" thickBot="1" x14ac:dyDescent="0.3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5" customHeight="1" x14ac:dyDescent="0.25">
      <c r="A3" s="298" t="s">
        <v>103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300"/>
    </row>
    <row r="4" spans="1:14" x14ac:dyDescent="0.25">
      <c r="A4" s="301"/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3"/>
    </row>
    <row r="5" spans="1:14" ht="15.75" thickBot="1" x14ac:dyDescent="0.3">
      <c r="A5" s="304"/>
      <c r="B5" s="305"/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05"/>
      <c r="N5" s="306"/>
    </row>
    <row r="6" spans="1:14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5.75" thickBot="1" x14ac:dyDescent="0.3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x14ac:dyDescent="0.25">
      <c r="A8" s="307" t="s">
        <v>91</v>
      </c>
      <c r="B8" s="308"/>
      <c r="C8" s="308"/>
      <c r="D8" s="308"/>
      <c r="E8" s="308"/>
      <c r="F8" s="308"/>
      <c r="G8" s="308"/>
      <c r="H8" s="308"/>
      <c r="I8" s="308"/>
      <c r="J8" s="308"/>
      <c r="K8" s="308"/>
      <c r="L8" s="308"/>
      <c r="M8" s="308"/>
      <c r="N8" s="309"/>
    </row>
    <row r="9" spans="1:14" ht="15.75" thickBot="1" x14ac:dyDescent="0.3">
      <c r="A9" s="310" t="s">
        <v>102</v>
      </c>
      <c r="B9" s="311"/>
      <c r="C9" s="311"/>
      <c r="D9" s="311"/>
      <c r="E9" s="311"/>
      <c r="F9" s="311"/>
      <c r="G9" s="311"/>
      <c r="H9" s="311"/>
      <c r="I9" s="311"/>
      <c r="J9" s="311"/>
      <c r="K9" s="311"/>
      <c r="L9" s="311"/>
      <c r="M9" s="311"/>
      <c r="N9" s="312"/>
    </row>
  </sheetData>
  <customSheetViews>
    <customSheetView guid="{69C47522-638A-43C6-B553-13CB2251FD88}">
      <selection activeCell="J11" sqref="J11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4">
    <mergeCell ref="A1:N1"/>
    <mergeCell ref="A8:N8"/>
    <mergeCell ref="A9:N9"/>
    <mergeCell ref="A3:N5"/>
  </mergeCell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7"/>
  <sheetViews>
    <sheetView showGridLines="0" workbookViewId="0">
      <selection activeCell="F15" sqref="F15"/>
    </sheetView>
  </sheetViews>
  <sheetFormatPr defaultRowHeight="15" x14ac:dyDescent="0.25"/>
  <cols>
    <col min="2" max="2" width="15.140625" customWidth="1"/>
    <col min="3" max="5" width="10.7109375" customWidth="1"/>
    <col min="6" max="6" width="13.5703125" customWidth="1"/>
    <col min="8" max="22" width="9.140625" style="1"/>
  </cols>
  <sheetData>
    <row r="1" spans="1:22" ht="21.75" thickBot="1" x14ac:dyDescent="0.4">
      <c r="A1" s="317" t="s">
        <v>125</v>
      </c>
      <c r="B1" s="318"/>
      <c r="C1" s="318"/>
      <c r="D1" s="318"/>
      <c r="E1" s="318"/>
      <c r="F1" s="319"/>
      <c r="G1" s="1"/>
      <c r="O1"/>
      <c r="P1"/>
      <c r="Q1"/>
      <c r="R1"/>
      <c r="S1"/>
      <c r="T1"/>
      <c r="U1"/>
      <c r="V1"/>
    </row>
    <row r="2" spans="1:22" x14ac:dyDescent="0.25">
      <c r="A2" s="1"/>
      <c r="B2" s="1"/>
      <c r="C2" s="1"/>
      <c r="D2" s="1"/>
      <c r="E2" s="1"/>
      <c r="F2" s="1"/>
      <c r="G2" s="1"/>
    </row>
    <row r="3" spans="1:22" ht="20.100000000000001" customHeight="1" x14ac:dyDescent="0.25">
      <c r="A3" s="25" t="s">
        <v>111</v>
      </c>
      <c r="B3" s="26"/>
      <c r="C3" s="26"/>
      <c r="D3" s="26"/>
      <c r="E3" s="27">
        <f>Rekstur!H35</f>
        <v>0</v>
      </c>
      <c r="F3" s="139" t="s">
        <v>106</v>
      </c>
      <c r="G3" s="1"/>
    </row>
    <row r="4" spans="1:22" ht="9.9499999999999993" customHeight="1" x14ac:dyDescent="0.25">
      <c r="A4" s="1"/>
      <c r="B4" s="1"/>
      <c r="C4" s="1"/>
      <c r="D4" s="1"/>
      <c r="E4" s="1"/>
      <c r="F4" s="1"/>
      <c r="G4" s="1"/>
    </row>
    <row r="5" spans="1:22" ht="20.100000000000001" customHeight="1" x14ac:dyDescent="0.25">
      <c r="A5" s="25" t="s">
        <v>112</v>
      </c>
      <c r="B5" s="28"/>
      <c r="C5" s="28"/>
      <c r="D5" s="28"/>
      <c r="E5" s="27">
        <f>'Innlend verðmæti'!H12</f>
        <v>0</v>
      </c>
      <c r="F5" s="139" t="s">
        <v>106</v>
      </c>
      <c r="G5" s="1"/>
    </row>
    <row r="6" spans="1:22" x14ac:dyDescent="0.25">
      <c r="A6" s="1"/>
      <c r="B6" s="1"/>
      <c r="C6" s="1"/>
      <c r="D6" s="1"/>
      <c r="E6" s="1"/>
      <c r="F6" s="1"/>
      <c r="G6" s="1"/>
    </row>
    <row r="7" spans="1:22" x14ac:dyDescent="0.25">
      <c r="A7" s="1"/>
      <c r="B7" s="1"/>
      <c r="C7" s="1"/>
      <c r="D7" s="1"/>
      <c r="E7" s="1"/>
      <c r="F7" s="1"/>
      <c r="G7" s="1"/>
    </row>
    <row r="8" spans="1:22" x14ac:dyDescent="0.25">
      <c r="A8" s="1"/>
      <c r="B8" s="1"/>
      <c r="C8" s="1"/>
      <c r="D8" s="1"/>
      <c r="E8" s="1"/>
      <c r="F8" s="1"/>
      <c r="G8" s="1"/>
    </row>
    <row r="9" spans="1:22" x14ac:dyDescent="0.25">
      <c r="A9" s="1"/>
      <c r="B9" s="1"/>
      <c r="C9" s="1"/>
      <c r="D9" s="1"/>
      <c r="E9" s="1"/>
      <c r="F9" s="1"/>
      <c r="G9" s="1"/>
    </row>
    <row r="10" spans="1:22" x14ac:dyDescent="0.25">
      <c r="A10" s="1"/>
      <c r="B10" s="1"/>
      <c r="C10" s="1"/>
      <c r="D10" s="1"/>
      <c r="E10" s="1"/>
      <c r="F10" s="1"/>
      <c r="G10" s="1"/>
    </row>
    <row r="11" spans="1:22" x14ac:dyDescent="0.25">
      <c r="A11" s="1"/>
      <c r="B11" s="1"/>
      <c r="C11" s="1"/>
      <c r="D11" s="1"/>
      <c r="E11" s="1"/>
      <c r="F11" s="1"/>
      <c r="G11" s="1"/>
    </row>
    <row r="12" spans="1:22" x14ac:dyDescent="0.25">
      <c r="A12" s="1"/>
      <c r="B12" s="1"/>
      <c r="C12" s="1"/>
      <c r="D12" s="1"/>
      <c r="E12" s="1"/>
      <c r="F12" s="1"/>
      <c r="G12" s="1"/>
    </row>
    <row r="13" spans="1:22" x14ac:dyDescent="0.25">
      <c r="A13" s="1"/>
      <c r="B13" s="1"/>
      <c r="C13" s="1"/>
      <c r="D13" s="1"/>
      <c r="E13" s="1"/>
      <c r="F13" s="1"/>
      <c r="G13" s="1"/>
    </row>
    <row r="14" spans="1:22" x14ac:dyDescent="0.25">
      <c r="A14" s="1"/>
      <c r="B14" s="1"/>
      <c r="C14" s="1"/>
      <c r="D14" s="1"/>
      <c r="E14" s="1"/>
      <c r="F14" s="1"/>
      <c r="G14" s="1"/>
    </row>
    <row r="15" spans="1:22" x14ac:dyDescent="0.25">
      <c r="A15" s="1"/>
      <c r="B15" s="1"/>
      <c r="C15" s="1"/>
      <c r="D15" s="1"/>
      <c r="E15" s="1"/>
      <c r="F15" s="1"/>
      <c r="G15" s="1"/>
    </row>
    <row r="16" spans="1:22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  <row r="58" spans="1:7" x14ac:dyDescent="0.25">
      <c r="A58" s="1"/>
      <c r="B58" s="1"/>
      <c r="C58" s="1"/>
      <c r="D58" s="1"/>
      <c r="E58" s="1"/>
      <c r="F58" s="1"/>
      <c r="G58" s="1"/>
    </row>
    <row r="59" spans="1:7" x14ac:dyDescent="0.25">
      <c r="A59" s="1"/>
      <c r="B59" s="1"/>
      <c r="C59" s="1"/>
      <c r="D59" s="1"/>
      <c r="E59" s="1"/>
      <c r="F59" s="1"/>
      <c r="G59" s="1"/>
    </row>
    <row r="60" spans="1:7" x14ac:dyDescent="0.25">
      <c r="A60" s="1"/>
      <c r="B60" s="1"/>
      <c r="C60" s="1"/>
      <c r="D60" s="1"/>
      <c r="E60" s="1"/>
      <c r="F60" s="1"/>
      <c r="G60" s="1"/>
    </row>
    <row r="61" spans="1:7" x14ac:dyDescent="0.25">
      <c r="A61" s="1"/>
      <c r="B61" s="1"/>
      <c r="C61" s="1"/>
      <c r="D61" s="1"/>
      <c r="E61" s="1"/>
      <c r="F61" s="1"/>
      <c r="G61" s="1"/>
    </row>
    <row r="62" spans="1:7" x14ac:dyDescent="0.25">
      <c r="A62" s="1"/>
      <c r="B62" s="1"/>
      <c r="C62" s="1"/>
      <c r="D62" s="1"/>
      <c r="E62" s="1"/>
      <c r="F62" s="1"/>
      <c r="G62" s="1"/>
    </row>
    <row r="63" spans="1:7" x14ac:dyDescent="0.25">
      <c r="A63" s="1"/>
      <c r="B63" s="1"/>
      <c r="C63" s="1"/>
      <c r="D63" s="1"/>
      <c r="E63" s="1"/>
      <c r="F63" s="1"/>
      <c r="G63" s="1"/>
    </row>
    <row r="64" spans="1:7" x14ac:dyDescent="0.25">
      <c r="A64" s="1"/>
      <c r="B64" s="1"/>
      <c r="C64" s="1"/>
      <c r="D64" s="1"/>
      <c r="E64" s="1"/>
      <c r="F64" s="1"/>
      <c r="G64" s="1"/>
    </row>
    <row r="65" spans="1:7" x14ac:dyDescent="0.25">
      <c r="A65" s="1"/>
      <c r="B65" s="1"/>
      <c r="C65" s="1"/>
      <c r="D65" s="1"/>
      <c r="E65" s="1"/>
      <c r="F65" s="1"/>
      <c r="G65" s="1"/>
    </row>
    <row r="66" spans="1:7" x14ac:dyDescent="0.25">
      <c r="A66" s="1"/>
      <c r="B66" s="1"/>
      <c r="C66" s="1"/>
      <c r="D66" s="1"/>
      <c r="E66" s="1"/>
      <c r="F66" s="1"/>
      <c r="G66" s="1"/>
    </row>
    <row r="67" spans="1:7" x14ac:dyDescent="0.25">
      <c r="A67" s="1"/>
      <c r="B67" s="1"/>
      <c r="C67" s="1"/>
      <c r="D67" s="1"/>
      <c r="E67" s="1"/>
      <c r="F67" s="1"/>
      <c r="G67" s="1"/>
    </row>
  </sheetData>
  <customSheetViews>
    <customSheetView guid="{69C47522-638A-43C6-B553-13CB2251FD88}" showGridLines="0">
      <selection activeCell="A17" sqref="A17"/>
      <pageMargins left="0.7" right="0.7" top="0.75" bottom="0.75" header="0.3" footer="0.3"/>
      <pageSetup paperSize="9" orientation="portrait" r:id="rId1"/>
    </customSheetView>
  </customSheetViews>
  <mergeCells count="1">
    <mergeCell ref="A1:F1"/>
  </mergeCell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Forsíða</vt:lpstr>
      <vt:lpstr>Kostnaður verkáætlunar</vt:lpstr>
      <vt:lpstr>Yfirlit</vt:lpstr>
      <vt:lpstr>Rekstur</vt:lpstr>
      <vt:lpstr>Forsendur Veltu</vt:lpstr>
      <vt:lpstr>Innlend verðmæti</vt:lpstr>
      <vt:lpstr>Forsendur Innl.verðm.</vt:lpstr>
      <vt:lpstr>Verðmæti á núvirði</vt:lpstr>
      <vt:lpstr>'Kostnaður verkáætlunar'!Print_Titles</vt:lpstr>
      <vt:lpstr>Rekstur!Vextir</vt:lpstr>
      <vt:lpstr>Vextir</vt:lpstr>
    </vt:vector>
  </TitlesOfParts>
  <Company>Rannsóknamiðstöð Íslands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sigurdur</dc:creator>
  <cp:lastModifiedBy>Björn V. Ágústsson</cp:lastModifiedBy>
  <cp:lastPrinted>2009-08-12T12:11:59Z</cp:lastPrinted>
  <dcterms:created xsi:type="dcterms:W3CDTF">2008-07-03T10:02:05Z</dcterms:created>
  <dcterms:modified xsi:type="dcterms:W3CDTF">2015-12-21T10:43:36Z</dcterms:modified>
</cp:coreProperties>
</file>